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Engenharia\Documentos\Planilhas\Planilha Orçamento\2019\Não-Me-Toque\Provisórias\"/>
    </mc:Choice>
  </mc:AlternateContent>
  <bookViews>
    <workbookView xWindow="45" yWindow="0" windowWidth="25560" windowHeight="14640"/>
  </bookViews>
  <sheets>
    <sheet name="Planilha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F9" i="1"/>
  <c r="J68" i="1"/>
  <c r="H68" i="1"/>
  <c r="J70" i="1"/>
  <c r="H70" i="1"/>
  <c r="L45" i="1"/>
  <c r="L21" i="1"/>
  <c r="L23" i="1"/>
  <c r="L29" i="1"/>
  <c r="L31" i="1"/>
  <c r="L35" i="1"/>
  <c r="L43" i="1"/>
  <c r="L47" i="1"/>
  <c r="L52" i="1"/>
  <c r="L54" i="1"/>
  <c r="L76" i="1"/>
  <c r="L78" i="1"/>
  <c r="L80" i="1"/>
  <c r="L86" i="1"/>
  <c r="L98" i="1"/>
  <c r="L100" i="1"/>
  <c r="F47" i="1"/>
  <c r="F64" i="1"/>
  <c r="F74" i="1"/>
  <c r="F76" i="1"/>
  <c r="F90" i="1"/>
  <c r="F100" i="1"/>
  <c r="H11" i="1"/>
  <c r="H13" i="1"/>
  <c r="H15" i="1"/>
  <c r="H17" i="1"/>
  <c r="H19" i="1"/>
  <c r="H21" i="1"/>
  <c r="H25" i="1"/>
  <c r="H47" i="1"/>
  <c r="H58" i="1"/>
  <c r="H60" i="1"/>
  <c r="H62" i="1"/>
  <c r="H74" i="1"/>
  <c r="H76" i="1"/>
  <c r="H78" i="1"/>
  <c r="H84" i="1"/>
  <c r="H90" i="1"/>
  <c r="H94" i="1"/>
  <c r="H100" i="1"/>
  <c r="J11" i="1"/>
  <c r="J13" i="1"/>
  <c r="J15" i="1"/>
  <c r="J17" i="1"/>
  <c r="J19" i="1"/>
  <c r="J21" i="1"/>
  <c r="J23" i="1"/>
  <c r="J25" i="1"/>
  <c r="J47" i="1"/>
  <c r="J58" i="1"/>
  <c r="J60" i="1"/>
  <c r="J62" i="1"/>
  <c r="J76" i="1"/>
  <c r="J78" i="1"/>
  <c r="J84" i="1"/>
  <c r="J90" i="1"/>
  <c r="J94" i="1"/>
  <c r="J100" i="1"/>
  <c r="D100" i="1"/>
  <c r="H101" i="1"/>
  <c r="I101" i="1"/>
  <c r="B97" i="1"/>
  <c r="B95" i="1"/>
  <c r="B93" i="1"/>
  <c r="B89" i="1"/>
  <c r="B87" i="1"/>
  <c r="B85" i="1"/>
  <c r="B83" i="1"/>
  <c r="B81" i="1"/>
  <c r="B79" i="1"/>
  <c r="B77" i="1"/>
  <c r="B75" i="1"/>
  <c r="B73" i="1"/>
  <c r="B71" i="1"/>
  <c r="B59" i="1"/>
  <c r="B57" i="1"/>
  <c r="B55" i="1"/>
  <c r="B46" i="1"/>
  <c r="B22" i="1"/>
  <c r="B12" i="1"/>
  <c r="B10" i="1"/>
  <c r="B14" i="1"/>
  <c r="B8" i="1"/>
  <c r="B6" i="1"/>
  <c r="E101" i="1"/>
  <c r="K101" i="1"/>
  <c r="G101" i="1"/>
  <c r="D101" i="1"/>
</calcChain>
</file>

<file path=xl/sharedStrings.xml><?xml version="1.0" encoding="utf-8"?>
<sst xmlns="http://schemas.openxmlformats.org/spreadsheetml/2006/main" count="58" uniqueCount="52">
  <si>
    <t>Item</t>
  </si>
  <si>
    <t>Discriminação dos serviços</t>
  </si>
  <si>
    <t>Valor (R$)</t>
  </si>
  <si>
    <t>1ª</t>
  </si>
  <si>
    <t>2ª</t>
  </si>
  <si>
    <t>3ª</t>
  </si>
  <si>
    <t xml:space="preserve">% </t>
  </si>
  <si>
    <t>Valor</t>
  </si>
  <si>
    <t>I</t>
  </si>
  <si>
    <t>II</t>
  </si>
  <si>
    <t>III</t>
  </si>
  <si>
    <t>IV</t>
  </si>
  <si>
    <t>V</t>
  </si>
  <si>
    <t>VIII</t>
  </si>
  <si>
    <t>IX</t>
  </si>
  <si>
    <t>R$</t>
  </si>
  <si>
    <t>%</t>
  </si>
  <si>
    <t>Observações:</t>
  </si>
  <si>
    <t xml:space="preserve">1 - BDI  = </t>
  </si>
  <si>
    <t>DIVISÓRIAS E PAINÉIS</t>
  </si>
  <si>
    <t>ITENS DIVERSOS</t>
  </si>
  <si>
    <t>INTERLIGAÇÕES ELÉTRICAS</t>
  </si>
  <si>
    <t>SISTEMA DE DISTRIBUIÇÃO DE AR</t>
  </si>
  <si>
    <t>REVESTIMENTOS</t>
  </si>
  <si>
    <t>ESQUADRIAS ELEMENTOS METÁLICOS</t>
  </si>
  <si>
    <t>VIDRAÇARIA</t>
  </si>
  <si>
    <t>ACESSÓRIOS E METAIS SANITÁRIOS</t>
  </si>
  <si>
    <t>PROGRAMAÇÃO VISUAL</t>
  </si>
  <si>
    <t>PROGRAMAÇÃO VISUAL EXTERNA</t>
  </si>
  <si>
    <t>PROGRAMAÇÃO VISUAL INTERNA</t>
  </si>
  <si>
    <t>INTERIORES</t>
  </si>
  <si>
    <t>ORGANIZAÇÃO LEIAUTE</t>
  </si>
  <si>
    <t>INCÊNDIO</t>
  </si>
  <si>
    <t>EXTINTORES</t>
  </si>
  <si>
    <t>PLACAS SINALIZAÇÃO</t>
  </si>
  <si>
    <t>INSTALAÇÕES ALARME E CFTV</t>
  </si>
  <si>
    <t>X</t>
  </si>
  <si>
    <t>XI</t>
  </si>
  <si>
    <t>XII</t>
  </si>
  <si>
    <t>ETAPAS (TRINTA DIAS)</t>
  </si>
  <si>
    <t>4ª</t>
  </si>
  <si>
    <t>TOTAL</t>
  </si>
  <si>
    <t>INSTALAÇÕES MECÂNICAS</t>
  </si>
  <si>
    <t>PORTA DETECTORA DE METAIS</t>
  </si>
  <si>
    <t>VI</t>
  </si>
  <si>
    <t>VII</t>
  </si>
  <si>
    <t>INSTALAÇÕES HIDROSSANITÁRIAS</t>
  </si>
  <si>
    <t>REDE DE ÁGUA E ESGOTO</t>
  </si>
  <si>
    <t>XIII</t>
  </si>
  <si>
    <t>INSTALAÇÃO PROVISÓRIA</t>
  </si>
  <si>
    <t>PORTA DE AÇO DE ENROLAR</t>
  </si>
  <si>
    <t>CRONOGRAMA FÍSICO-FINANCEIRO AG. NÃO-ME-TOQUE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</si>
</sst>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3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4" applyFont="1" applyFill="1" applyAlignment="1" applyProtection="1">
      <alignment horizontal="center" vertical="center" wrapText="1"/>
      <protection hidden="1"/>
    </xf>
    <xf numFmtId="164" fontId="5" fillId="2" borderId="0" xfId="5" applyFont="1" applyFill="1" applyAlignment="1" applyProtection="1">
      <alignment horizontal="center" vertical="center" wrapText="1"/>
      <protection hidden="1"/>
    </xf>
    <xf numFmtId="0" fontId="3" fillId="2" borderId="1" xfId="4" applyFont="1" applyFill="1" applyBorder="1" applyAlignment="1" applyProtection="1">
      <alignment horizontal="center" vertical="center" wrapText="1"/>
      <protection hidden="1"/>
    </xf>
    <xf numFmtId="0" fontId="3" fillId="2" borderId="2" xfId="4" applyFont="1" applyFill="1" applyBorder="1" applyAlignment="1" applyProtection="1">
      <alignment horizontal="center" vertical="center" wrapText="1"/>
      <protection hidden="1"/>
    </xf>
    <xf numFmtId="164" fontId="3" fillId="2" borderId="2" xfId="5" applyFont="1" applyFill="1" applyBorder="1" applyAlignment="1" applyProtection="1">
      <alignment horizontal="center" vertical="center" wrapText="1"/>
      <protection hidden="1"/>
    </xf>
    <xf numFmtId="164" fontId="3" fillId="2" borderId="6" xfId="5" applyFont="1" applyFill="1" applyBorder="1" applyAlignment="1" applyProtection="1">
      <alignment horizontal="center" vertical="center" wrapText="1"/>
      <protection hidden="1"/>
    </xf>
    <xf numFmtId="164" fontId="3" fillId="2" borderId="41" xfId="5" applyFont="1" applyFill="1" applyBorder="1" applyAlignment="1" applyProtection="1">
      <alignment horizontal="center" vertical="center" wrapText="1"/>
      <protection hidden="1"/>
    </xf>
    <xf numFmtId="164" fontId="3" fillId="2" borderId="43" xfId="5" applyFont="1" applyFill="1" applyBorder="1" applyAlignment="1" applyProtection="1">
      <alignment horizontal="center" vertical="center" wrapText="1"/>
      <protection hidden="1"/>
    </xf>
    <xf numFmtId="0" fontId="3" fillId="2" borderId="4" xfId="4" applyFont="1" applyFill="1" applyBorder="1" applyAlignment="1" applyProtection="1">
      <alignment horizontal="center" vertical="center" wrapText="1"/>
      <protection hidden="1"/>
    </xf>
    <xf numFmtId="0" fontId="3" fillId="2" borderId="5" xfId="4" applyFont="1" applyFill="1" applyBorder="1" applyAlignment="1" applyProtection="1">
      <alignment horizontal="center" vertical="center" wrapText="1"/>
      <protection hidden="1"/>
    </xf>
    <xf numFmtId="164" fontId="3" fillId="2" borderId="5" xfId="5" applyFont="1" applyFill="1" applyBorder="1" applyAlignment="1" applyProtection="1">
      <alignment horizontal="center" vertical="center" wrapText="1"/>
      <protection hidden="1"/>
    </xf>
    <xf numFmtId="164" fontId="3" fillId="2" borderId="7" xfId="5" applyFont="1" applyFill="1" applyBorder="1" applyAlignment="1" applyProtection="1">
      <alignment horizontal="center" vertical="center" wrapText="1"/>
      <protection hidden="1"/>
    </xf>
    <xf numFmtId="0" fontId="3" fillId="2" borderId="8" xfId="4" applyFont="1" applyFill="1" applyBorder="1" applyAlignment="1" applyProtection="1">
      <alignment horizontal="center" vertical="center" wrapText="1"/>
      <protection hidden="1"/>
    </xf>
    <xf numFmtId="0" fontId="3" fillId="2" borderId="9" xfId="4" applyFont="1" applyFill="1" applyBorder="1" applyAlignment="1" applyProtection="1">
      <alignment horizontal="center" vertical="center" wrapText="1"/>
      <protection hidden="1"/>
    </xf>
    <xf numFmtId="164" fontId="3" fillId="2" borderId="9" xfId="5" applyFont="1" applyFill="1" applyBorder="1" applyAlignment="1" applyProtection="1">
      <alignment horizontal="center" vertical="center" wrapText="1"/>
      <protection hidden="1"/>
    </xf>
    <xf numFmtId="164" fontId="3" fillId="2" borderId="10" xfId="5" applyFont="1" applyFill="1" applyBorder="1" applyAlignment="1" applyProtection="1">
      <alignment horizontal="center" vertical="center" wrapText="1"/>
      <protection hidden="1"/>
    </xf>
    <xf numFmtId="164" fontId="3" fillId="2" borderId="6" xfId="5" applyFont="1" applyFill="1" applyBorder="1" applyAlignment="1" applyProtection="1">
      <alignment horizontal="center" vertical="center" wrapText="1"/>
      <protection hidden="1"/>
    </xf>
    <xf numFmtId="0" fontId="3" fillId="6" borderId="11" xfId="4" applyFont="1" applyFill="1" applyBorder="1" applyAlignment="1" applyProtection="1">
      <alignment horizontal="left" vertical="center" wrapText="1"/>
      <protection hidden="1"/>
    </xf>
    <xf numFmtId="0" fontId="3" fillId="6" borderId="12" xfId="4" applyFont="1" applyFill="1" applyBorder="1" applyAlignment="1" applyProtection="1">
      <alignment horizontal="left" vertical="center" wrapText="1"/>
      <protection hidden="1"/>
    </xf>
    <xf numFmtId="0" fontId="3" fillId="6" borderId="13" xfId="4" applyFont="1" applyFill="1" applyBorder="1" applyAlignment="1" applyProtection="1">
      <alignment horizontal="left" vertical="center" wrapText="1"/>
      <protection hidden="1"/>
    </xf>
    <xf numFmtId="39" fontId="5" fillId="6" borderId="14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11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15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12" xfId="5" applyNumberFormat="1" applyFont="1" applyFill="1" applyBorder="1" applyAlignment="1" applyProtection="1">
      <alignment horizontal="center" vertical="center" wrapText="1"/>
      <protection hidden="1"/>
    </xf>
    <xf numFmtId="0" fontId="3" fillId="6" borderId="16" xfId="4" applyFont="1" applyFill="1" applyBorder="1" applyAlignment="1" applyProtection="1">
      <alignment horizontal="left" vertical="center" wrapText="1"/>
      <protection hidden="1"/>
    </xf>
    <xf numFmtId="0" fontId="3" fillId="6" borderId="17" xfId="4" applyFont="1" applyFill="1" applyBorder="1" applyAlignment="1" applyProtection="1">
      <alignment horizontal="left" vertical="center" wrapText="1"/>
      <protection hidden="1"/>
    </xf>
    <xf numFmtId="0" fontId="3" fillId="6" borderId="18" xfId="4" applyFont="1" applyFill="1" applyBorder="1" applyAlignment="1" applyProtection="1">
      <alignment horizontal="left" vertical="center" wrapText="1"/>
      <protection hidden="1"/>
    </xf>
    <xf numFmtId="39" fontId="5" fillId="6" borderId="19" xfId="5" applyNumberFormat="1" applyFont="1" applyFill="1" applyBorder="1" applyAlignment="1" applyProtection="1">
      <alignment horizontal="center" vertical="center" wrapText="1"/>
      <protection hidden="1"/>
    </xf>
    <xf numFmtId="39" fontId="5" fillId="7" borderId="16" xfId="5" applyNumberFormat="1" applyFont="1" applyFill="1" applyBorder="1" applyAlignment="1" applyProtection="1">
      <alignment horizontal="center" vertical="center" wrapText="1"/>
      <protection hidden="1"/>
    </xf>
    <xf numFmtId="39" fontId="5" fillId="7" borderId="20" xfId="5" applyNumberFormat="1" applyFont="1" applyFill="1" applyBorder="1" applyAlignment="1" applyProtection="1">
      <alignment horizontal="center" vertical="center" wrapText="1"/>
      <protection hidden="1"/>
    </xf>
    <xf numFmtId="39" fontId="5" fillId="7" borderId="17" xfId="5" applyNumberFormat="1" applyFont="1" applyFill="1" applyBorder="1" applyAlignment="1" applyProtection="1">
      <alignment horizontal="center" vertical="center" wrapText="1"/>
      <protection hidden="1"/>
    </xf>
    <xf numFmtId="39" fontId="5" fillId="7" borderId="19" xfId="5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4" applyFont="1" applyFill="1" applyBorder="1" applyAlignment="1" applyProtection="1">
      <alignment horizontal="left" vertical="center" wrapText="1"/>
      <protection hidden="1"/>
    </xf>
    <xf numFmtId="0" fontId="5" fillId="4" borderId="22" xfId="4" applyFont="1" applyFill="1" applyBorder="1" applyAlignment="1" applyProtection="1">
      <alignment horizontal="left" vertical="center" wrapText="1"/>
      <protection hidden="1"/>
    </xf>
    <xf numFmtId="0" fontId="5" fillId="4" borderId="23" xfId="4" applyFont="1" applyFill="1" applyBorder="1" applyAlignment="1" applyProtection="1">
      <alignment horizontal="left" vertical="center" wrapText="1"/>
      <protection hidden="1"/>
    </xf>
    <xf numFmtId="39" fontId="5" fillId="5" borderId="25" xfId="5" applyNumberFormat="1" applyFont="1" applyFill="1" applyBorder="1" applyAlignment="1" applyProtection="1">
      <alignment horizontal="center" vertical="center" wrapText="1"/>
      <protection hidden="1"/>
    </xf>
    <xf numFmtId="39" fontId="5" fillId="5" borderId="27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20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17" xfId="5" applyNumberFormat="1" applyFont="1" applyFill="1" applyBorder="1" applyAlignment="1" applyProtection="1">
      <alignment horizontal="center" vertical="center" wrapText="1"/>
      <protection hidden="1"/>
    </xf>
    <xf numFmtId="39" fontId="5" fillId="3" borderId="28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29" xfId="5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4" applyFont="1" applyFill="1" applyBorder="1" applyAlignment="1" applyProtection="1">
      <alignment horizontal="left" vertical="center" wrapText="1"/>
      <protection hidden="1"/>
    </xf>
    <xf numFmtId="0" fontId="5" fillId="4" borderId="17" xfId="4" applyFont="1" applyFill="1" applyBorder="1" applyAlignment="1" applyProtection="1">
      <alignment horizontal="left" vertical="center" wrapText="1"/>
      <protection hidden="1"/>
    </xf>
    <xf numFmtId="0" fontId="5" fillId="4" borderId="18" xfId="4" applyFont="1" applyFill="1" applyBorder="1" applyAlignment="1" applyProtection="1">
      <alignment horizontal="left" vertical="center" wrapText="1"/>
      <protection hidden="1"/>
    </xf>
    <xf numFmtId="43" fontId="5" fillId="0" borderId="25" xfId="1" applyFont="1" applyFill="1" applyBorder="1" applyAlignment="1" applyProtection="1">
      <alignment horizontal="center" vertical="center" wrapText="1"/>
      <protection hidden="1"/>
    </xf>
    <xf numFmtId="39" fontId="5" fillId="2" borderId="27" xfId="5" applyNumberFormat="1" applyFont="1" applyFill="1" applyBorder="1" applyAlignment="1" applyProtection="1">
      <alignment horizontal="center" vertical="center" wrapText="1"/>
      <protection hidden="1"/>
    </xf>
    <xf numFmtId="43" fontId="5" fillId="2" borderId="28" xfId="1" applyFont="1" applyFill="1" applyBorder="1" applyAlignment="1" applyProtection="1">
      <alignment horizontal="center" vertical="center" wrapText="1"/>
      <protection hidden="1"/>
    </xf>
    <xf numFmtId="39" fontId="5" fillId="0" borderId="25" xfId="5" applyNumberFormat="1" applyFont="1" applyBorder="1" applyAlignment="1" applyProtection="1">
      <alignment horizontal="center" vertical="center" wrapText="1"/>
      <protection hidden="1"/>
    </xf>
    <xf numFmtId="39" fontId="5" fillId="0" borderId="27" xfId="5" applyNumberFormat="1" applyFont="1" applyFill="1" applyBorder="1" applyAlignment="1" applyProtection="1">
      <alignment horizontal="center" vertical="center" wrapText="1"/>
      <protection hidden="1"/>
    </xf>
    <xf numFmtId="39" fontId="5" fillId="5" borderId="28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25" xfId="5" applyNumberFormat="1" applyFont="1" applyFill="1" applyBorder="1" applyAlignment="1" applyProtection="1">
      <alignment horizontal="center" vertical="center" wrapText="1"/>
      <protection hidden="1"/>
    </xf>
    <xf numFmtId="43" fontId="5" fillId="0" borderId="27" xfId="1" applyFont="1" applyFill="1" applyBorder="1" applyAlignment="1" applyProtection="1">
      <alignment horizontal="center" vertical="center" wrapText="1"/>
      <protection hidden="1"/>
    </xf>
    <xf numFmtId="0" fontId="5" fillId="0" borderId="21" xfId="4" applyFont="1" applyFill="1" applyBorder="1" applyAlignment="1" applyProtection="1">
      <alignment horizontal="left" vertical="center" wrapText="1"/>
      <protection hidden="1"/>
    </xf>
    <xf numFmtId="0" fontId="5" fillId="0" borderId="22" xfId="4" applyFont="1" applyFill="1" applyBorder="1" applyAlignment="1" applyProtection="1">
      <alignment horizontal="left" vertical="center" wrapText="1"/>
      <protection hidden="1"/>
    </xf>
    <xf numFmtId="0" fontId="5" fillId="0" borderId="23" xfId="4" applyFont="1" applyFill="1" applyBorder="1" applyAlignment="1" applyProtection="1">
      <alignment horizontal="left" vertical="center" wrapText="1"/>
      <protection hidden="1"/>
    </xf>
    <xf numFmtId="0" fontId="5" fillId="0" borderId="16" xfId="4" applyFont="1" applyFill="1" applyBorder="1" applyAlignment="1" applyProtection="1">
      <alignment horizontal="left" vertical="center" wrapText="1"/>
      <protection hidden="1"/>
    </xf>
    <xf numFmtId="0" fontId="5" fillId="0" borderId="17" xfId="4" applyFont="1" applyFill="1" applyBorder="1" applyAlignment="1" applyProtection="1">
      <alignment horizontal="left" vertical="center" wrapText="1"/>
      <protection hidden="1"/>
    </xf>
    <xf numFmtId="0" fontId="5" fillId="0" borderId="18" xfId="4" applyFont="1" applyFill="1" applyBorder="1" applyAlignment="1" applyProtection="1">
      <alignment horizontal="left" vertical="center" wrapText="1"/>
      <protection hidden="1"/>
    </xf>
    <xf numFmtId="43" fontId="5" fillId="2" borderId="27" xfId="1" applyFont="1" applyFill="1" applyBorder="1" applyAlignment="1" applyProtection="1">
      <alignment horizontal="center" vertical="center" wrapText="1"/>
      <protection hidden="1"/>
    </xf>
    <xf numFmtId="39" fontId="5" fillId="5" borderId="29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29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27" xfId="5" applyNumberFormat="1" applyFont="1" applyBorder="1" applyAlignment="1" applyProtection="1">
      <alignment horizontal="center" vertical="center" wrapText="1"/>
      <protection hidden="1"/>
    </xf>
    <xf numFmtId="39" fontId="5" fillId="2" borderId="28" xfId="5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hidden="1"/>
    </xf>
    <xf numFmtId="0" fontId="3" fillId="6" borderId="21" xfId="4" applyFont="1" applyFill="1" applyBorder="1" applyAlignment="1" applyProtection="1">
      <alignment horizontal="left" vertical="center" wrapText="1"/>
      <protection hidden="1"/>
    </xf>
    <xf numFmtId="0" fontId="3" fillId="6" borderId="22" xfId="4" applyFont="1" applyFill="1" applyBorder="1" applyAlignment="1" applyProtection="1">
      <alignment horizontal="left" vertical="center" wrapText="1"/>
      <protection hidden="1"/>
    </xf>
    <xf numFmtId="0" fontId="3" fillId="6" borderId="23" xfId="4" applyFont="1" applyFill="1" applyBorder="1" applyAlignment="1" applyProtection="1">
      <alignment horizontal="left" vertical="center" wrapText="1"/>
      <protection hidden="1"/>
    </xf>
    <xf numFmtId="39" fontId="3" fillId="6" borderId="24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21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30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22" xfId="5" applyNumberFormat="1" applyFont="1" applyFill="1" applyBorder="1" applyAlignment="1" applyProtection="1">
      <alignment horizontal="center" vertical="center" wrapText="1"/>
      <protection hidden="1"/>
    </xf>
    <xf numFmtId="39" fontId="5" fillId="6" borderId="24" xfId="5" applyNumberFormat="1" applyFont="1" applyFill="1" applyBorder="1" applyAlignment="1" applyProtection="1">
      <alignment horizontal="center" vertical="center" wrapText="1"/>
      <protection hidden="1"/>
    </xf>
    <xf numFmtId="39" fontId="3" fillId="6" borderId="19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30" xfId="5" applyNumberFormat="1" applyFont="1" applyFill="1" applyBorder="1" applyAlignment="1" applyProtection="1">
      <alignment horizontal="center" vertical="center" wrapText="1"/>
      <protection hidden="1"/>
    </xf>
    <xf numFmtId="39" fontId="5" fillId="2" borderId="26" xfId="5" applyNumberFormat="1" applyFont="1" applyFill="1" applyBorder="1" applyAlignment="1" applyProtection="1">
      <alignment horizontal="center" vertical="center" wrapText="1"/>
      <protection hidden="1"/>
    </xf>
    <xf numFmtId="43" fontId="5" fillId="0" borderId="28" xfId="1" applyFont="1" applyFill="1" applyBorder="1" applyAlignment="1" applyProtection="1">
      <alignment horizontal="center" vertical="center" wrapText="1"/>
      <protection hidden="1"/>
    </xf>
    <xf numFmtId="0" fontId="5" fillId="0" borderId="31" xfId="4" applyFont="1" applyFill="1" applyBorder="1" applyAlignment="1" applyProtection="1">
      <alignment horizontal="left" vertical="center" wrapText="1"/>
      <protection hidden="1"/>
    </xf>
    <xf numFmtId="0" fontId="5" fillId="0" borderId="32" xfId="4" applyFont="1" applyFill="1" applyBorder="1" applyAlignment="1" applyProtection="1">
      <alignment horizontal="left" vertical="center" wrapText="1"/>
      <protection hidden="1"/>
    </xf>
    <xf numFmtId="0" fontId="5" fillId="0" borderId="33" xfId="4" applyFont="1" applyFill="1" applyBorder="1" applyAlignment="1" applyProtection="1">
      <alignment horizontal="left" vertical="center" wrapText="1"/>
      <protection hidden="1"/>
    </xf>
    <xf numFmtId="39" fontId="3" fillId="0" borderId="40" xfId="5" applyNumberFormat="1" applyFont="1" applyFill="1" applyBorder="1" applyAlignment="1" applyProtection="1">
      <alignment horizontal="center" vertical="center" wrapText="1"/>
      <protection hidden="1"/>
    </xf>
    <xf numFmtId="43" fontId="5" fillId="0" borderId="21" xfId="1" applyFont="1" applyFill="1" applyBorder="1" applyAlignment="1" applyProtection="1">
      <alignment horizontal="center" vertical="center" wrapText="1"/>
      <protection hidden="1"/>
    </xf>
    <xf numFmtId="39" fontId="5" fillId="2" borderId="23" xfId="5" applyNumberFormat="1" applyFont="1" applyFill="1" applyBorder="1" applyAlignment="1" applyProtection="1">
      <alignment horizontal="center" vertical="center" wrapText="1"/>
      <protection hidden="1"/>
    </xf>
    <xf numFmtId="43" fontId="5" fillId="0" borderId="30" xfId="1" applyFont="1" applyFill="1" applyBorder="1" applyAlignment="1" applyProtection="1">
      <alignment horizontal="center" vertical="center" wrapText="1"/>
      <protection hidden="1"/>
    </xf>
    <xf numFmtId="43" fontId="5" fillId="0" borderId="22" xfId="1" applyFont="1" applyFill="1" applyBorder="1" applyAlignment="1" applyProtection="1">
      <alignment horizontal="center" vertical="center" wrapText="1"/>
      <protection hidden="1"/>
    </xf>
    <xf numFmtId="39" fontId="5" fillId="2" borderId="24" xfId="5" applyNumberFormat="1" applyFont="1" applyFill="1" applyBorder="1" applyAlignment="1" applyProtection="1">
      <alignment horizontal="center" vertical="center" wrapText="1"/>
      <protection hidden="1"/>
    </xf>
    <xf numFmtId="39" fontId="0" fillId="0" borderId="0" xfId="0" applyNumberFormat="1" applyProtection="1">
      <protection hidden="1"/>
    </xf>
    <xf numFmtId="39" fontId="5" fillId="0" borderId="25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28" xfId="5" applyNumberFormat="1" applyFont="1" applyBorder="1" applyAlignment="1" applyProtection="1">
      <alignment horizontal="center" vertical="center" wrapText="1"/>
      <protection hidden="1"/>
    </xf>
    <xf numFmtId="39" fontId="5" fillId="0" borderId="29" xfId="5" applyNumberFormat="1" applyFont="1" applyBorder="1" applyAlignment="1" applyProtection="1">
      <alignment horizontal="center" vertical="center" wrapText="1"/>
      <protection hidden="1"/>
    </xf>
    <xf numFmtId="39" fontId="5" fillId="2" borderId="42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28" xfId="5" applyNumberFormat="1" applyFont="1" applyFill="1" applyBorder="1" applyAlignment="1" applyProtection="1">
      <alignment horizontal="center" vertical="center" wrapText="1"/>
      <protection hidden="1"/>
    </xf>
    <xf numFmtId="43" fontId="5" fillId="2" borderId="25" xfId="1" applyFont="1" applyFill="1" applyBorder="1" applyAlignment="1" applyProtection="1">
      <alignment horizontal="center" vertical="center" wrapText="1"/>
      <protection hidden="1"/>
    </xf>
    <xf numFmtId="1" fontId="5" fillId="4" borderId="22" xfId="4" applyNumberFormat="1" applyFont="1" applyFill="1" applyBorder="1" applyAlignment="1" applyProtection="1">
      <alignment horizontal="left" vertical="center" wrapText="1"/>
      <protection hidden="1"/>
    </xf>
    <xf numFmtId="0" fontId="3" fillId="0" borderId="34" xfId="4" applyFont="1" applyFill="1" applyBorder="1" applyAlignment="1" applyProtection="1">
      <alignment horizontal="center" vertical="center" wrapText="1"/>
      <protection hidden="1"/>
    </xf>
    <xf numFmtId="0" fontId="3" fillId="2" borderId="35" xfId="4" applyFont="1" applyFill="1" applyBorder="1" applyAlignment="1" applyProtection="1">
      <alignment horizontal="center" vertical="center" wrapText="1"/>
      <protection hidden="1"/>
    </xf>
    <xf numFmtId="0" fontId="5" fillId="2" borderId="36" xfId="4" applyFont="1" applyFill="1" applyBorder="1" applyAlignment="1" applyProtection="1">
      <alignment horizontal="center" vertical="center" wrapText="1"/>
      <protection hidden="1"/>
    </xf>
    <xf numFmtId="39" fontId="5" fillId="0" borderId="35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34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37" xfId="5" applyNumberFormat="1" applyFont="1" applyFill="1" applyBorder="1" applyAlignment="1" applyProtection="1">
      <alignment horizontal="center" vertical="center" wrapText="1"/>
      <protection hidden="1"/>
    </xf>
    <xf numFmtId="39" fontId="5" fillId="0" borderId="38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4" applyFont="1" applyFill="1" applyBorder="1" applyAlignment="1" applyProtection="1">
      <alignment horizontal="center" vertical="center" wrapText="1"/>
      <protection hidden="1"/>
    </xf>
    <xf numFmtId="164" fontId="3" fillId="0" borderId="7" xfId="5" applyFont="1" applyBorder="1" applyAlignment="1" applyProtection="1">
      <alignment horizontal="center" vertical="center" wrapText="1"/>
      <protection hidden="1"/>
    </xf>
    <xf numFmtId="39" fontId="3" fillId="0" borderId="7" xfId="5" applyNumberFormat="1" applyFont="1" applyBorder="1" applyAlignment="1" applyProtection="1">
      <alignment horizontal="center" vertical="center" wrapText="1"/>
      <protection hidden="1"/>
    </xf>
    <xf numFmtId="39" fontId="3" fillId="0" borderId="6" xfId="5" applyNumberFormat="1" applyFont="1" applyBorder="1" applyAlignment="1" applyProtection="1">
      <alignment vertical="center" wrapText="1"/>
      <protection hidden="1"/>
    </xf>
    <xf numFmtId="39" fontId="3" fillId="0" borderId="7" xfId="5" applyNumberFormat="1" applyFont="1" applyBorder="1" applyAlignment="1" applyProtection="1">
      <alignment vertical="center" wrapText="1"/>
      <protection hidden="1"/>
    </xf>
    <xf numFmtId="39" fontId="3" fillId="0" borderId="41" xfId="5" applyNumberFormat="1" applyFont="1" applyBorder="1" applyAlignment="1" applyProtection="1">
      <alignment vertical="center" wrapText="1"/>
      <protection hidden="1"/>
    </xf>
    <xf numFmtId="39" fontId="3" fillId="0" borderId="43" xfId="5" applyNumberFormat="1" applyFont="1" applyBorder="1" applyAlignment="1" applyProtection="1">
      <alignment vertical="center" wrapText="1"/>
      <protection hidden="1"/>
    </xf>
    <xf numFmtId="0" fontId="3" fillId="2" borderId="39" xfId="4" applyFont="1" applyFill="1" applyBorder="1" applyAlignment="1" applyProtection="1">
      <alignment horizontal="center" vertical="center" wrapText="1"/>
      <protection hidden="1"/>
    </xf>
    <xf numFmtId="164" fontId="3" fillId="0" borderId="39" xfId="5" applyFont="1" applyBorder="1" applyAlignment="1" applyProtection="1">
      <alignment horizontal="center" vertical="center" wrapText="1"/>
      <protection hidden="1"/>
    </xf>
    <xf numFmtId="9" fontId="3" fillId="0" borderId="39" xfId="2" applyFont="1" applyBorder="1" applyAlignment="1" applyProtection="1">
      <alignment horizontal="center" vertical="center" wrapText="1"/>
      <protection hidden="1"/>
    </xf>
    <xf numFmtId="10" fontId="3" fillId="0" borderId="6" xfId="2" applyNumberFormat="1" applyFont="1" applyBorder="1" applyAlignment="1" applyProtection="1">
      <alignment vertical="center" wrapText="1"/>
      <protection hidden="1"/>
    </xf>
    <xf numFmtId="10" fontId="3" fillId="0" borderId="7" xfId="2" applyNumberFormat="1" applyFont="1" applyBorder="1" applyAlignment="1" applyProtection="1">
      <alignment vertical="center" wrapText="1"/>
      <protection hidden="1"/>
    </xf>
    <xf numFmtId="10" fontId="3" fillId="0" borderId="41" xfId="2" applyNumberFormat="1" applyFont="1" applyBorder="1" applyAlignment="1" applyProtection="1">
      <alignment vertical="center" wrapText="1"/>
      <protection hidden="1"/>
    </xf>
    <xf numFmtId="10" fontId="3" fillId="0" borderId="43" xfId="2" applyNumberFormat="1" applyFont="1" applyBorder="1" applyAlignment="1" applyProtection="1">
      <alignment vertical="center" wrapText="1"/>
      <protection hidden="1"/>
    </xf>
    <xf numFmtId="0" fontId="5" fillId="0" borderId="0" xfId="4" applyFont="1" applyAlignment="1" applyProtection="1">
      <alignment horizontal="center" vertical="center" wrapText="1"/>
      <protection hidden="1"/>
    </xf>
    <xf numFmtId="164" fontId="5" fillId="0" borderId="0" xfId="5" applyFont="1" applyAlignment="1" applyProtection="1">
      <alignment horizontal="center" vertical="center" wrapText="1"/>
      <protection hidden="1"/>
    </xf>
    <xf numFmtId="0" fontId="5" fillId="4" borderId="0" xfId="6" applyFont="1" applyFill="1" applyBorder="1" applyAlignment="1" applyProtection="1">
      <alignment horizontal="center" vertical="center" wrapText="1"/>
      <protection hidden="1"/>
    </xf>
    <xf numFmtId="10" fontId="5" fillId="0" borderId="0" xfId="4" applyNumberFormat="1" applyFont="1" applyAlignment="1" applyProtection="1">
      <alignment horizontal="center" vertical="center" wrapText="1"/>
      <protection hidden="1"/>
    </xf>
    <xf numFmtId="39" fontId="3" fillId="2" borderId="24" xfId="5" applyNumberFormat="1" applyFont="1" applyFill="1" applyBorder="1" applyAlignment="1" applyProtection="1">
      <alignment horizontal="center" vertical="center" wrapText="1"/>
      <protection locked="0"/>
    </xf>
    <xf numFmtId="39" fontId="3" fillId="2" borderId="19" xfId="5" applyNumberFormat="1" applyFont="1" applyFill="1" applyBorder="1" applyAlignment="1" applyProtection="1">
      <alignment horizontal="center" vertical="center" wrapText="1"/>
      <protection locked="0"/>
    </xf>
    <xf numFmtId="39" fontId="3" fillId="0" borderId="24" xfId="5" applyNumberFormat="1" applyFont="1" applyFill="1" applyBorder="1" applyAlignment="1" applyProtection="1">
      <alignment horizontal="center" vertical="center" wrapText="1"/>
      <protection locked="0"/>
    </xf>
    <xf numFmtId="39" fontId="3" fillId="0" borderId="19" xfId="5" applyNumberFormat="1" applyFont="1" applyFill="1" applyBorder="1" applyAlignment="1" applyProtection="1">
      <alignment horizontal="center" vertical="center" wrapText="1"/>
      <protection locked="0"/>
    </xf>
  </cellXfs>
  <cellStyles count="177"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Normal" xfId="0" builtinId="0"/>
    <cellStyle name="Normal 2 2" xfId="6"/>
    <cellStyle name="Normal 5 2" xfId="3"/>
    <cellStyle name="Normal_PREÇOS_ECT Taquara int A" xfId="4"/>
    <cellStyle name="Porcentagem" xfId="2" builtinId="5"/>
    <cellStyle name="Separador de milhares_PREÇOS_ECT Taquara int A" xf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senhos/AG&#202;NCIAS/Humait&#225;/POSTOS/PA%20Sede%20Nova/Projeto%20entrega%20final%20aprovada/05%20-%20ESPECIFICA&#199;&#195;O%20E%20OR&#199;AMENTO/A-%20Planilhas%20PA%20SEDE%20NOVA/Or&#231;amento_Banrisul%20Sede%20Nova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RONOGRAMA"/>
      <sheetName val="PA SEDE NOVA RS"/>
      <sheetName val="BDI Analítico"/>
    </sheetNames>
    <sheetDataSet>
      <sheetData sheetId="0" refreshError="1">
        <row r="10">
          <cell r="C10" t="str">
            <v xml:space="preserve"> OBRAS CIVIS</v>
          </cell>
        </row>
        <row r="12">
          <cell r="C12" t="str">
            <v xml:space="preserve"> SERVIÇOS PRELIMINARES</v>
          </cell>
        </row>
        <row r="13">
          <cell r="C13" t="str">
            <v>PAREDES</v>
          </cell>
        </row>
        <row r="14">
          <cell r="C14" t="str">
            <v xml:space="preserve">FORROS  </v>
          </cell>
        </row>
        <row r="15">
          <cell r="C15" t="str">
            <v>PAVIMENTAÇÕES</v>
          </cell>
        </row>
        <row r="19">
          <cell r="C19" t="str">
            <v>PINTURA</v>
          </cell>
        </row>
        <row r="24">
          <cell r="C24" t="str">
            <v>LIMPEZA</v>
          </cell>
        </row>
        <row r="30">
          <cell r="C30" t="str">
            <v>INSTALAÇÕES ELÉTRICAS:</v>
          </cell>
        </row>
        <row r="31">
          <cell r="C31" t="str">
            <v>ENTRADA DE ENERGIA, DADOS E TELECOMUNICAÇÕES</v>
          </cell>
        </row>
        <row r="32">
          <cell r="C32" t="str">
            <v>MONTAGEM DOS QUADROS DE DISTRIBUIÇÃO E CABOS ELÉTRICOS:</v>
          </cell>
        </row>
        <row r="33">
          <cell r="C33" t="str">
            <v>PONTOS DE ILUMINAÇÃO/TOMADAS e AR CONDICIONADO</v>
          </cell>
        </row>
        <row r="34">
          <cell r="C34" t="str">
            <v>INSTALAÇÕES DE ILUMINAÇÃO DE EMERGÊNCIA</v>
          </cell>
        </row>
        <row r="36">
          <cell r="C36" t="str">
            <v>INSTALAÇÕES DE AUTOMAÇÃO (ELÉTRICA E SINAL).</v>
          </cell>
        </row>
        <row r="37">
          <cell r="C37" t="str">
            <v>INSTALAÇÕES ELÉTRICAS</v>
          </cell>
        </row>
        <row r="38">
          <cell r="C38" t="str">
            <v>PONTOS PARA A TRANSMISSÃO DE DADOS:</v>
          </cell>
        </row>
        <row r="40">
          <cell r="C40" t="str">
            <v>INSTALAÇÕES TELEFÔNICAS:</v>
          </cell>
        </row>
        <row r="41">
          <cell r="C41" t="str">
            <v>INSTALAÇÕES TELEFÔNICAS:</v>
          </cell>
        </row>
        <row r="44">
          <cell r="C44" t="str">
            <v>INFRA-ESTRUTURA NECESSÁRIA PARA ESPERAS ALARME:</v>
          </cell>
        </row>
        <row r="49">
          <cell r="C49" t="str">
            <v>SERVIÇOS COMPLEMENTARES ELÉTRICA/AUTOMAÇÃO/TELEFÔNICO</v>
          </cell>
        </row>
        <row r="50">
          <cell r="C50" t="str">
            <v>SERVIÇOS COMPLEMENTARES ELÉTRICA/AUTOMAÇÃO/TELEFÔNICO</v>
          </cell>
        </row>
        <row r="52">
          <cell r="C52" t="str">
            <v>INSTALAÇÃO DE AR CONDICIONADO</v>
          </cell>
        </row>
        <row r="53">
          <cell r="C53" t="str">
            <v>EQUIPAMENTOS</v>
          </cell>
        </row>
        <row r="54">
          <cell r="C54" t="str">
            <v>REDE FRIGORÍGENA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zoomScaleNormal="100" zoomScalePageLayoutView="125" workbookViewId="0">
      <selection activeCell="N2" sqref="N2"/>
    </sheetView>
  </sheetViews>
  <sheetFormatPr defaultColWidth="8.85546875" defaultRowHeight="15" x14ac:dyDescent="0.25"/>
  <cols>
    <col min="1" max="1" width="15.7109375" style="2" bestFit="1" customWidth="1"/>
    <col min="2" max="3" width="8.85546875" style="2"/>
    <col min="4" max="4" width="11.140625" style="2" customWidth="1"/>
    <col min="5" max="5" width="8.85546875" style="2"/>
    <col min="6" max="6" width="10.140625" style="2" customWidth="1"/>
    <col min="7" max="7" width="8.85546875" style="2"/>
    <col min="8" max="8" width="10.140625" style="2" customWidth="1"/>
    <col min="9" max="9" width="8.85546875" style="2" customWidth="1"/>
    <col min="10" max="10" width="10.140625" style="2" customWidth="1"/>
    <col min="11" max="11" width="8.85546875" style="2"/>
    <col min="12" max="12" width="11" style="2" customWidth="1"/>
    <col min="13" max="13" width="11.42578125" style="2" bestFit="1" customWidth="1"/>
    <col min="14" max="14" width="5.85546875" style="2" bestFit="1" customWidth="1"/>
    <col min="15" max="16384" width="8.85546875" style="2"/>
  </cols>
  <sheetData>
    <row r="1" spans="1:12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ht="14.1" customHeight="1" x14ac:dyDescent="0.25">
      <c r="A3" s="5" t="s">
        <v>0</v>
      </c>
      <c r="B3" s="6" t="s">
        <v>1</v>
      </c>
      <c r="C3" s="6"/>
      <c r="D3" s="7" t="s">
        <v>2</v>
      </c>
      <c r="E3" s="8" t="s">
        <v>39</v>
      </c>
      <c r="F3" s="9"/>
      <c r="G3" s="9"/>
      <c r="H3" s="9"/>
      <c r="I3" s="9"/>
      <c r="J3" s="9"/>
      <c r="K3" s="9"/>
      <c r="L3" s="10"/>
    </row>
    <row r="4" spans="1:12" x14ac:dyDescent="0.25">
      <c r="A4" s="11"/>
      <c r="B4" s="12"/>
      <c r="C4" s="12"/>
      <c r="D4" s="13"/>
      <c r="E4" s="8" t="s">
        <v>3</v>
      </c>
      <c r="F4" s="14"/>
      <c r="G4" s="8" t="s">
        <v>4</v>
      </c>
      <c r="H4" s="14"/>
      <c r="I4" s="8" t="s">
        <v>5</v>
      </c>
      <c r="J4" s="14"/>
      <c r="K4" s="8" t="s">
        <v>40</v>
      </c>
      <c r="L4" s="14"/>
    </row>
    <row r="5" spans="1:12" x14ac:dyDescent="0.25">
      <c r="A5" s="15"/>
      <c r="B5" s="16"/>
      <c r="C5" s="16"/>
      <c r="D5" s="17"/>
      <c r="E5" s="18" t="s">
        <v>6</v>
      </c>
      <c r="F5" s="18" t="s">
        <v>7</v>
      </c>
      <c r="G5" s="18" t="s">
        <v>6</v>
      </c>
      <c r="H5" s="18" t="s">
        <v>7</v>
      </c>
      <c r="I5" s="18" t="s">
        <v>6</v>
      </c>
      <c r="J5" s="18" t="s">
        <v>7</v>
      </c>
      <c r="K5" s="19" t="s">
        <v>6</v>
      </c>
      <c r="L5" s="10" t="s">
        <v>7</v>
      </c>
    </row>
    <row r="6" spans="1:12" x14ac:dyDescent="0.25">
      <c r="A6" s="20" t="s">
        <v>8</v>
      </c>
      <c r="B6" s="21" t="str">
        <f>[1]RESUMO!C10</f>
        <v xml:space="preserve"> OBRAS CIVIS</v>
      </c>
      <c r="C6" s="22"/>
      <c r="D6" s="23"/>
      <c r="E6" s="24"/>
      <c r="F6" s="25"/>
      <c r="G6" s="25"/>
      <c r="H6" s="25"/>
      <c r="I6" s="25"/>
      <c r="J6" s="25"/>
      <c r="K6" s="26"/>
      <c r="L6" s="23"/>
    </row>
    <row r="7" spans="1:12" x14ac:dyDescent="0.25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4"/>
    </row>
    <row r="8" spans="1:12" x14ac:dyDescent="0.25">
      <c r="A8" s="35">
        <v>1</v>
      </c>
      <c r="B8" s="36" t="str">
        <f>[1]RESUMO!C12</f>
        <v xml:space="preserve"> SERVIÇOS PRELIMINARES</v>
      </c>
      <c r="C8" s="37"/>
      <c r="D8" s="121"/>
      <c r="E8" s="38"/>
      <c r="F8" s="39"/>
      <c r="G8" s="40"/>
      <c r="H8" s="40"/>
      <c r="I8" s="41"/>
      <c r="J8" s="41"/>
      <c r="K8" s="42"/>
      <c r="L8" s="43"/>
    </row>
    <row r="9" spans="1:12" x14ac:dyDescent="0.25">
      <c r="A9" s="44">
        <v>2</v>
      </c>
      <c r="B9" s="45"/>
      <c r="C9" s="46"/>
      <c r="D9" s="122"/>
      <c r="E9" s="47">
        <v>100</v>
      </c>
      <c r="F9" s="48">
        <f>E9/100*D8</f>
        <v>0</v>
      </c>
      <c r="G9" s="48"/>
      <c r="H9" s="48"/>
      <c r="I9" s="48"/>
      <c r="J9" s="48"/>
      <c r="K9" s="49"/>
      <c r="L9" s="43"/>
    </row>
    <row r="10" spans="1:12" x14ac:dyDescent="0.25">
      <c r="A10" s="35">
        <v>2</v>
      </c>
      <c r="B10" s="36" t="str">
        <f>[1]RESUMO!C14</f>
        <v xml:space="preserve">FORROS  </v>
      </c>
      <c r="C10" s="37"/>
      <c r="D10" s="121"/>
      <c r="E10" s="50"/>
      <c r="F10" s="51"/>
      <c r="G10" s="39"/>
      <c r="H10" s="39"/>
      <c r="I10" s="52"/>
      <c r="J10" s="52"/>
      <c r="K10" s="42"/>
      <c r="L10" s="43"/>
    </row>
    <row r="11" spans="1:12" x14ac:dyDescent="0.25">
      <c r="A11" s="44">
        <v>4</v>
      </c>
      <c r="B11" s="45"/>
      <c r="C11" s="46"/>
      <c r="D11" s="122"/>
      <c r="E11" s="53"/>
      <c r="F11" s="48"/>
      <c r="G11" s="54">
        <v>50</v>
      </c>
      <c r="H11" s="48">
        <f>G11/100*D10</f>
        <v>0</v>
      </c>
      <c r="I11" s="48">
        <v>50</v>
      </c>
      <c r="J11" s="48">
        <f>I11/100*D10</f>
        <v>0</v>
      </c>
      <c r="K11" s="49"/>
      <c r="L11" s="43"/>
    </row>
    <row r="12" spans="1:12" x14ac:dyDescent="0.25">
      <c r="A12" s="35">
        <v>3</v>
      </c>
      <c r="B12" s="36" t="str">
        <f>[1]RESUMO!C15</f>
        <v>PAVIMENTAÇÕES</v>
      </c>
      <c r="C12" s="37"/>
      <c r="D12" s="121"/>
      <c r="E12" s="50"/>
      <c r="F12" s="51"/>
      <c r="G12" s="39"/>
      <c r="H12" s="39"/>
      <c r="I12" s="52"/>
      <c r="J12" s="52"/>
      <c r="K12" s="42"/>
      <c r="L12" s="43"/>
    </row>
    <row r="13" spans="1:12" x14ac:dyDescent="0.25">
      <c r="A13" s="44">
        <v>5</v>
      </c>
      <c r="B13" s="45"/>
      <c r="C13" s="46"/>
      <c r="D13" s="122"/>
      <c r="E13" s="53"/>
      <c r="F13" s="48"/>
      <c r="G13" s="54">
        <v>50</v>
      </c>
      <c r="H13" s="48">
        <f>G13/100*D12</f>
        <v>0</v>
      </c>
      <c r="I13" s="48">
        <v>50</v>
      </c>
      <c r="J13" s="48">
        <f>I13/100*D12</f>
        <v>0</v>
      </c>
      <c r="K13" s="49"/>
      <c r="L13" s="43"/>
    </row>
    <row r="14" spans="1:12" x14ac:dyDescent="0.25">
      <c r="A14" s="35">
        <v>5</v>
      </c>
      <c r="B14" s="36" t="str">
        <f>[1]RESUMO!C13</f>
        <v>PAREDES</v>
      </c>
      <c r="C14" s="37"/>
      <c r="D14" s="121"/>
      <c r="E14" s="50"/>
      <c r="F14" s="51"/>
      <c r="G14" s="39"/>
      <c r="H14" s="39"/>
      <c r="I14" s="52"/>
      <c r="J14" s="52"/>
      <c r="K14" s="42"/>
      <c r="L14" s="43"/>
    </row>
    <row r="15" spans="1:12" x14ac:dyDescent="0.25">
      <c r="A15" s="44">
        <v>3</v>
      </c>
      <c r="B15" s="45"/>
      <c r="C15" s="46"/>
      <c r="D15" s="122"/>
      <c r="E15" s="53"/>
      <c r="F15" s="48"/>
      <c r="G15" s="54">
        <v>50</v>
      </c>
      <c r="H15" s="48">
        <f>G15/100*D14</f>
        <v>0</v>
      </c>
      <c r="I15" s="48">
        <v>50</v>
      </c>
      <c r="J15" s="48">
        <f>I15/100*D14</f>
        <v>0</v>
      </c>
      <c r="K15" s="49"/>
      <c r="L15" s="43"/>
    </row>
    <row r="16" spans="1:12" x14ac:dyDescent="0.25">
      <c r="A16" s="35">
        <v>6</v>
      </c>
      <c r="B16" s="36" t="s">
        <v>23</v>
      </c>
      <c r="C16" s="37"/>
      <c r="D16" s="121"/>
      <c r="E16" s="50"/>
      <c r="F16" s="51"/>
      <c r="G16" s="39"/>
      <c r="H16" s="39"/>
      <c r="I16" s="52"/>
      <c r="J16" s="52"/>
      <c r="K16" s="42"/>
      <c r="L16" s="43"/>
    </row>
    <row r="17" spans="1:13" x14ac:dyDescent="0.25">
      <c r="A17" s="44">
        <v>3</v>
      </c>
      <c r="B17" s="45"/>
      <c r="C17" s="46"/>
      <c r="D17" s="122"/>
      <c r="E17" s="53"/>
      <c r="F17" s="48"/>
      <c r="G17" s="54">
        <v>50</v>
      </c>
      <c r="H17" s="48">
        <f>G17/100*D16</f>
        <v>0</v>
      </c>
      <c r="I17" s="48">
        <v>50</v>
      </c>
      <c r="J17" s="48">
        <f>I17/100*D16</f>
        <v>0</v>
      </c>
      <c r="K17" s="49"/>
      <c r="L17" s="43"/>
    </row>
    <row r="18" spans="1:13" x14ac:dyDescent="0.25">
      <c r="A18" s="55">
        <v>7</v>
      </c>
      <c r="B18" s="56" t="s">
        <v>24</v>
      </c>
      <c r="C18" s="57"/>
      <c r="D18" s="121"/>
      <c r="E18" s="50"/>
      <c r="F18" s="51"/>
      <c r="G18" s="39"/>
      <c r="H18" s="39"/>
      <c r="I18" s="52"/>
      <c r="J18" s="52"/>
      <c r="K18" s="42"/>
      <c r="L18" s="43"/>
    </row>
    <row r="19" spans="1:13" ht="27.95" customHeight="1" x14ac:dyDescent="0.25">
      <c r="A19" s="58">
        <v>6</v>
      </c>
      <c r="B19" s="59"/>
      <c r="C19" s="60"/>
      <c r="D19" s="122"/>
      <c r="E19" s="50"/>
      <c r="F19" s="48"/>
      <c r="G19" s="61">
        <v>50</v>
      </c>
      <c r="H19" s="48">
        <f>G19/100*D18</f>
        <v>0</v>
      </c>
      <c r="I19" s="48">
        <v>50</v>
      </c>
      <c r="J19" s="48">
        <f>I19/100*D18</f>
        <v>0</v>
      </c>
      <c r="K19" s="49"/>
      <c r="L19" s="43"/>
    </row>
    <row r="20" spans="1:13" x14ac:dyDescent="0.25">
      <c r="A20" s="55">
        <v>8</v>
      </c>
      <c r="B20" s="56" t="s">
        <v>25</v>
      </c>
      <c r="C20" s="57"/>
      <c r="D20" s="121"/>
      <c r="E20" s="50"/>
      <c r="F20" s="51"/>
      <c r="G20" s="39"/>
      <c r="H20" s="39"/>
      <c r="I20" s="52"/>
      <c r="J20" s="52"/>
      <c r="K20" s="52"/>
      <c r="L20" s="62"/>
    </row>
    <row r="21" spans="1:13" x14ac:dyDescent="0.25">
      <c r="A21" s="58">
        <v>6</v>
      </c>
      <c r="B21" s="59"/>
      <c r="C21" s="60"/>
      <c r="D21" s="122"/>
      <c r="E21" s="50"/>
      <c r="F21" s="48"/>
      <c r="G21" s="61">
        <v>50</v>
      </c>
      <c r="H21" s="48">
        <f>G21/100*D20</f>
        <v>0</v>
      </c>
      <c r="I21" s="48">
        <v>25</v>
      </c>
      <c r="J21" s="48">
        <f>I21/100*D20</f>
        <v>0</v>
      </c>
      <c r="K21" s="49">
        <v>25</v>
      </c>
      <c r="L21" s="63">
        <f>K21/100*D20</f>
        <v>0</v>
      </c>
    </row>
    <row r="22" spans="1:13" x14ac:dyDescent="0.25">
      <c r="A22" s="35">
        <v>9</v>
      </c>
      <c r="B22" s="56" t="str">
        <f>[1]RESUMO!C19</f>
        <v>PINTURA</v>
      </c>
      <c r="C22" s="57"/>
      <c r="D22" s="121"/>
      <c r="E22" s="50"/>
      <c r="F22" s="51"/>
      <c r="G22" s="64"/>
      <c r="H22" s="64"/>
      <c r="I22" s="62"/>
      <c r="J22" s="62"/>
      <c r="K22" s="52"/>
      <c r="L22" s="62"/>
    </row>
    <row r="23" spans="1:13" x14ac:dyDescent="0.25">
      <c r="A23" s="44">
        <v>9</v>
      </c>
      <c r="B23" s="59"/>
      <c r="C23" s="60"/>
      <c r="D23" s="122"/>
      <c r="E23" s="50"/>
      <c r="F23" s="51"/>
      <c r="G23" s="64"/>
      <c r="H23" s="64"/>
      <c r="I23" s="64">
        <v>50</v>
      </c>
      <c r="J23" s="48">
        <f>I23/100*D22</f>
        <v>0</v>
      </c>
      <c r="K23" s="49">
        <v>50</v>
      </c>
      <c r="L23" s="63">
        <f>K23/100*D22</f>
        <v>0</v>
      </c>
    </row>
    <row r="24" spans="1:13" x14ac:dyDescent="0.25">
      <c r="A24" s="35">
        <v>10</v>
      </c>
      <c r="B24" s="36" t="s">
        <v>26</v>
      </c>
      <c r="C24" s="37"/>
      <c r="D24" s="121"/>
      <c r="E24" s="50"/>
      <c r="F24" s="51"/>
      <c r="G24" s="39"/>
      <c r="H24" s="39"/>
      <c r="I24" s="52"/>
      <c r="J24" s="52"/>
      <c r="K24" s="42"/>
      <c r="L24" s="43"/>
    </row>
    <row r="25" spans="1:13" x14ac:dyDescent="0.25">
      <c r="A25" s="44">
        <v>12</v>
      </c>
      <c r="B25" s="45"/>
      <c r="C25" s="46"/>
      <c r="D25" s="122"/>
      <c r="E25" s="50"/>
      <c r="F25" s="51"/>
      <c r="G25" s="61">
        <v>50</v>
      </c>
      <c r="H25" s="63">
        <f>G25/100*D24</f>
        <v>0</v>
      </c>
      <c r="I25" s="65">
        <v>50</v>
      </c>
      <c r="J25" s="63">
        <f>I25/100*D24</f>
        <v>0</v>
      </c>
      <c r="K25" s="49"/>
      <c r="L25" s="43"/>
      <c r="M25" s="66"/>
    </row>
    <row r="26" spans="1:13" x14ac:dyDescent="0.25">
      <c r="A26" s="67" t="s">
        <v>9</v>
      </c>
      <c r="B26" s="68" t="s">
        <v>27</v>
      </c>
      <c r="C26" s="69"/>
      <c r="D26" s="70"/>
      <c r="E26" s="71"/>
      <c r="F26" s="72"/>
      <c r="G26" s="72"/>
      <c r="H26" s="72"/>
      <c r="I26" s="72"/>
      <c r="J26" s="72"/>
      <c r="K26" s="73"/>
      <c r="L26" s="74"/>
    </row>
    <row r="27" spans="1:13" x14ac:dyDescent="0.25">
      <c r="A27" s="27"/>
      <c r="B27" s="28"/>
      <c r="C27" s="29"/>
      <c r="D27" s="75"/>
      <c r="E27" s="31"/>
      <c r="F27" s="32"/>
      <c r="G27" s="32"/>
      <c r="H27" s="32"/>
      <c r="I27" s="32"/>
      <c r="J27" s="32"/>
      <c r="K27" s="33"/>
      <c r="L27" s="34"/>
    </row>
    <row r="28" spans="1:13" x14ac:dyDescent="0.25">
      <c r="A28" s="55">
        <v>1</v>
      </c>
      <c r="B28" s="56" t="s">
        <v>28</v>
      </c>
      <c r="C28" s="57"/>
      <c r="D28" s="123"/>
      <c r="E28" s="50"/>
      <c r="F28" s="51"/>
      <c r="G28" s="48"/>
      <c r="H28" s="48"/>
      <c r="I28" s="48"/>
      <c r="J28" s="48"/>
      <c r="K28" s="52"/>
      <c r="L28" s="62"/>
    </row>
    <row r="29" spans="1:13" x14ac:dyDescent="0.25">
      <c r="A29" s="58">
        <v>10</v>
      </c>
      <c r="B29" s="59"/>
      <c r="C29" s="60"/>
      <c r="D29" s="124"/>
      <c r="E29" s="50"/>
      <c r="F29" s="51"/>
      <c r="G29" s="76"/>
      <c r="H29" s="76"/>
      <c r="I29" s="76"/>
      <c r="J29" s="76"/>
      <c r="K29" s="49">
        <v>100</v>
      </c>
      <c r="L29" s="63">
        <f>K29/100*D28</f>
        <v>0</v>
      </c>
    </row>
    <row r="30" spans="1:13" x14ac:dyDescent="0.25">
      <c r="A30" s="35">
        <v>2</v>
      </c>
      <c r="B30" s="36" t="s">
        <v>29</v>
      </c>
      <c r="C30" s="37"/>
      <c r="D30" s="121"/>
      <c r="E30" s="50"/>
      <c r="F30" s="51"/>
      <c r="G30" s="64"/>
      <c r="H30" s="64"/>
      <c r="I30" s="64"/>
      <c r="J30" s="64"/>
      <c r="K30" s="52"/>
      <c r="L30" s="62"/>
    </row>
    <row r="31" spans="1:13" x14ac:dyDescent="0.25">
      <c r="A31" s="44">
        <v>8</v>
      </c>
      <c r="B31" s="45"/>
      <c r="C31" s="46"/>
      <c r="D31" s="122"/>
      <c r="E31" s="50"/>
      <c r="F31" s="51"/>
      <c r="G31" s="64"/>
      <c r="H31" s="64"/>
      <c r="I31" s="64"/>
      <c r="J31" s="64"/>
      <c r="K31" s="49">
        <v>100</v>
      </c>
      <c r="L31" s="63">
        <f>K31/100*D30</f>
        <v>0</v>
      </c>
      <c r="M31" s="66"/>
    </row>
    <row r="32" spans="1:13" x14ac:dyDescent="0.25">
      <c r="A32" s="67" t="s">
        <v>10</v>
      </c>
      <c r="B32" s="68" t="s">
        <v>30</v>
      </c>
      <c r="C32" s="69"/>
      <c r="D32" s="70"/>
      <c r="E32" s="71"/>
      <c r="F32" s="72"/>
      <c r="G32" s="72"/>
      <c r="H32" s="72"/>
      <c r="I32" s="72"/>
      <c r="J32" s="72"/>
      <c r="K32" s="73"/>
      <c r="L32" s="74"/>
    </row>
    <row r="33" spans="1:14" x14ac:dyDescent="0.25">
      <c r="A33" s="27"/>
      <c r="B33" s="28"/>
      <c r="C33" s="29"/>
      <c r="D33" s="75"/>
      <c r="E33" s="31"/>
      <c r="F33" s="32"/>
      <c r="G33" s="32"/>
      <c r="H33" s="32"/>
      <c r="I33" s="32"/>
      <c r="J33" s="32"/>
      <c r="K33" s="33"/>
      <c r="L33" s="34"/>
    </row>
    <row r="34" spans="1:14" x14ac:dyDescent="0.25">
      <c r="A34" s="55">
        <v>1</v>
      </c>
      <c r="B34" s="56" t="s">
        <v>19</v>
      </c>
      <c r="C34" s="57"/>
      <c r="D34" s="123"/>
      <c r="E34" s="50"/>
      <c r="F34" s="51"/>
      <c r="G34" s="64"/>
      <c r="H34" s="64"/>
      <c r="I34" s="64"/>
      <c r="J34" s="64"/>
      <c r="K34" s="52"/>
      <c r="L34" s="62"/>
    </row>
    <row r="35" spans="1:14" x14ac:dyDescent="0.25">
      <c r="A35" s="58">
        <v>11</v>
      </c>
      <c r="B35" s="59"/>
      <c r="C35" s="60"/>
      <c r="D35" s="124"/>
      <c r="E35" s="50"/>
      <c r="F35" s="51"/>
      <c r="G35" s="64"/>
      <c r="H35" s="64"/>
      <c r="I35" s="64"/>
      <c r="J35" s="64"/>
      <c r="K35" s="49">
        <v>100</v>
      </c>
      <c r="L35" s="63">
        <f>K35/100*D34</f>
        <v>0</v>
      </c>
    </row>
    <row r="36" spans="1:14" x14ac:dyDescent="0.25">
      <c r="A36" s="67" t="s">
        <v>11</v>
      </c>
      <c r="B36" s="68" t="s">
        <v>46</v>
      </c>
      <c r="C36" s="69"/>
      <c r="D36" s="70"/>
      <c r="E36" s="71"/>
      <c r="F36" s="72"/>
      <c r="G36" s="72"/>
      <c r="H36" s="72"/>
      <c r="I36" s="72"/>
      <c r="J36" s="72"/>
      <c r="K36" s="73"/>
      <c r="L36" s="74"/>
    </row>
    <row r="37" spans="1:14" x14ac:dyDescent="0.25">
      <c r="A37" s="27"/>
      <c r="B37" s="28"/>
      <c r="C37" s="29"/>
      <c r="D37" s="75"/>
      <c r="E37" s="31"/>
      <c r="F37" s="32"/>
      <c r="G37" s="32"/>
      <c r="H37" s="32"/>
      <c r="I37" s="32"/>
      <c r="J37" s="32"/>
      <c r="K37" s="33"/>
      <c r="L37" s="34"/>
    </row>
    <row r="38" spans="1:14" x14ac:dyDescent="0.25">
      <c r="A38" s="55">
        <v>1</v>
      </c>
      <c r="B38" s="56" t="s">
        <v>47</v>
      </c>
      <c r="C38" s="57"/>
      <c r="D38" s="123"/>
      <c r="E38" s="50"/>
      <c r="F38" s="51"/>
      <c r="G38" s="48"/>
      <c r="H38" s="48"/>
      <c r="I38" s="48"/>
      <c r="J38" s="48"/>
      <c r="K38" s="52"/>
      <c r="L38" s="62"/>
    </row>
    <row r="39" spans="1:14" x14ac:dyDescent="0.25">
      <c r="A39" s="58">
        <v>10</v>
      </c>
      <c r="B39" s="59"/>
      <c r="C39" s="60"/>
      <c r="D39" s="124"/>
      <c r="E39" s="50"/>
      <c r="F39" s="51"/>
      <c r="G39" s="76"/>
      <c r="H39" s="76"/>
      <c r="I39" s="76"/>
      <c r="J39" s="76"/>
      <c r="K39" s="49">
        <v>100</v>
      </c>
      <c r="L39" s="63">
        <f>K39/100*D38</f>
        <v>0</v>
      </c>
    </row>
    <row r="40" spans="1:14" x14ac:dyDescent="0.25">
      <c r="A40" s="67" t="s">
        <v>12</v>
      </c>
      <c r="B40" s="68" t="s">
        <v>20</v>
      </c>
      <c r="C40" s="69"/>
      <c r="D40" s="70"/>
      <c r="E40" s="71"/>
      <c r="F40" s="72"/>
      <c r="G40" s="72"/>
      <c r="H40" s="72"/>
      <c r="I40" s="72"/>
      <c r="J40" s="72"/>
      <c r="K40" s="73"/>
      <c r="L40" s="74"/>
    </row>
    <row r="41" spans="1:14" x14ac:dyDescent="0.25">
      <c r="A41" s="27"/>
      <c r="B41" s="28"/>
      <c r="C41" s="29"/>
      <c r="D41" s="75"/>
      <c r="E41" s="31"/>
      <c r="F41" s="32"/>
      <c r="G41" s="32"/>
      <c r="H41" s="32"/>
      <c r="I41" s="32"/>
      <c r="J41" s="32"/>
      <c r="K41" s="33"/>
      <c r="L41" s="34"/>
    </row>
    <row r="42" spans="1:14" x14ac:dyDescent="0.25">
      <c r="A42" s="55">
        <v>1</v>
      </c>
      <c r="B42" s="56" t="s">
        <v>31</v>
      </c>
      <c r="C42" s="57"/>
      <c r="D42" s="123"/>
      <c r="E42" s="50"/>
      <c r="F42" s="51"/>
      <c r="G42" s="64"/>
      <c r="H42" s="64"/>
      <c r="I42" s="64"/>
      <c r="J42" s="64"/>
      <c r="K42" s="52"/>
      <c r="L42" s="62"/>
    </row>
    <row r="43" spans="1:14" x14ac:dyDescent="0.25">
      <c r="A43" s="58">
        <v>11</v>
      </c>
      <c r="B43" s="59"/>
      <c r="C43" s="60"/>
      <c r="D43" s="124"/>
      <c r="E43" s="50"/>
      <c r="F43" s="51"/>
      <c r="G43" s="64"/>
      <c r="H43" s="64"/>
      <c r="I43" s="64"/>
      <c r="J43" s="64"/>
      <c r="K43" s="49">
        <v>100</v>
      </c>
      <c r="L43" s="63">
        <f>K43/100*D42</f>
        <v>0</v>
      </c>
    </row>
    <row r="44" spans="1:14" x14ac:dyDescent="0.25">
      <c r="A44" s="55">
        <v>2</v>
      </c>
      <c r="B44" s="56" t="s">
        <v>49</v>
      </c>
      <c r="C44" s="57"/>
      <c r="D44" s="123"/>
      <c r="E44" s="50"/>
      <c r="F44" s="51"/>
      <c r="G44" s="64"/>
      <c r="H44" s="64"/>
      <c r="I44" s="64"/>
      <c r="J44" s="64"/>
      <c r="K44" s="52"/>
      <c r="L44" s="62"/>
    </row>
    <row r="45" spans="1:14" x14ac:dyDescent="0.25">
      <c r="A45" s="58">
        <v>11</v>
      </c>
      <c r="B45" s="59"/>
      <c r="C45" s="60"/>
      <c r="D45" s="124"/>
      <c r="E45" s="50"/>
      <c r="F45" s="51"/>
      <c r="G45" s="64"/>
      <c r="H45" s="64"/>
      <c r="I45" s="64"/>
      <c r="J45" s="64"/>
      <c r="K45" s="49">
        <v>100</v>
      </c>
      <c r="L45" s="63">
        <f>K45/100*D44</f>
        <v>0</v>
      </c>
    </row>
    <row r="46" spans="1:14" x14ac:dyDescent="0.25">
      <c r="A46" s="55">
        <v>3</v>
      </c>
      <c r="B46" s="56" t="str">
        <f>[1]RESUMO!C24</f>
        <v>LIMPEZA</v>
      </c>
      <c r="C46" s="57"/>
      <c r="D46" s="123"/>
      <c r="E46" s="38"/>
      <c r="F46" s="39"/>
      <c r="G46" s="39"/>
      <c r="H46" s="39"/>
      <c r="I46" s="39"/>
      <c r="J46" s="39"/>
      <c r="K46" s="52"/>
      <c r="L46" s="62"/>
      <c r="N46" s="66"/>
    </row>
    <row r="47" spans="1:14" x14ac:dyDescent="0.25">
      <c r="A47" s="58">
        <v>14</v>
      </c>
      <c r="B47" s="59"/>
      <c r="C47" s="60"/>
      <c r="D47" s="124"/>
      <c r="E47" s="47">
        <v>30</v>
      </c>
      <c r="F47" s="77">
        <f>E47/100*D46</f>
        <v>0</v>
      </c>
      <c r="G47" s="54">
        <v>30</v>
      </c>
      <c r="H47" s="77">
        <f>G47/100*D46</f>
        <v>0</v>
      </c>
      <c r="I47" s="77">
        <v>20</v>
      </c>
      <c r="J47" s="77">
        <f>I47/100*D46</f>
        <v>0</v>
      </c>
      <c r="K47" s="78">
        <v>20</v>
      </c>
      <c r="L47" s="63">
        <f>K47/100*D46</f>
        <v>0</v>
      </c>
      <c r="M47" s="66"/>
    </row>
    <row r="48" spans="1:14" x14ac:dyDescent="0.25">
      <c r="A48" s="79"/>
      <c r="B48" s="80"/>
      <c r="C48" s="81"/>
      <c r="D48" s="82"/>
      <c r="E48" s="83"/>
      <c r="F48" s="84"/>
      <c r="G48" s="85"/>
      <c r="H48" s="84"/>
      <c r="I48" s="84"/>
      <c r="J48" s="84"/>
      <c r="K48" s="86"/>
      <c r="L48" s="87"/>
      <c r="M48" s="66"/>
    </row>
    <row r="49" spans="1:14" ht="14.1" customHeight="1" x14ac:dyDescent="0.25">
      <c r="A49" s="67" t="s">
        <v>44</v>
      </c>
      <c r="B49" s="68" t="s">
        <v>32</v>
      </c>
      <c r="C49" s="69"/>
      <c r="D49" s="70"/>
      <c r="E49" s="71"/>
      <c r="F49" s="72"/>
      <c r="G49" s="72"/>
      <c r="H49" s="72"/>
      <c r="I49" s="72"/>
      <c r="J49" s="72"/>
      <c r="K49" s="73"/>
      <c r="L49" s="74"/>
    </row>
    <row r="50" spans="1:14" x14ac:dyDescent="0.25">
      <c r="A50" s="27"/>
      <c r="B50" s="28"/>
      <c r="C50" s="29"/>
      <c r="D50" s="75"/>
      <c r="E50" s="31"/>
      <c r="F50" s="32"/>
      <c r="G50" s="32"/>
      <c r="H50" s="32"/>
      <c r="I50" s="32"/>
      <c r="J50" s="32"/>
      <c r="K50" s="33"/>
      <c r="L50" s="34"/>
    </row>
    <row r="51" spans="1:14" ht="14.1" customHeight="1" x14ac:dyDescent="0.25">
      <c r="A51" s="55">
        <v>1</v>
      </c>
      <c r="B51" s="56" t="s">
        <v>33</v>
      </c>
      <c r="C51" s="57"/>
      <c r="D51" s="123"/>
      <c r="E51" s="50"/>
      <c r="F51" s="51"/>
      <c r="G51" s="64"/>
      <c r="H51" s="64"/>
      <c r="I51" s="64"/>
      <c r="J51" s="64"/>
      <c r="K51" s="52"/>
      <c r="L51" s="62"/>
    </row>
    <row r="52" spans="1:14" x14ac:dyDescent="0.25">
      <c r="A52" s="58">
        <v>11</v>
      </c>
      <c r="B52" s="59"/>
      <c r="C52" s="60"/>
      <c r="D52" s="124"/>
      <c r="E52" s="50"/>
      <c r="F52" s="51"/>
      <c r="G52" s="64"/>
      <c r="H52" s="64"/>
      <c r="I52" s="64"/>
      <c r="J52" s="64"/>
      <c r="K52" s="49">
        <v>100</v>
      </c>
      <c r="L52" s="63">
        <f>K52/100*D51</f>
        <v>0</v>
      </c>
    </row>
    <row r="53" spans="1:14" x14ac:dyDescent="0.25">
      <c r="A53" s="55">
        <v>2</v>
      </c>
      <c r="B53" s="56" t="s">
        <v>34</v>
      </c>
      <c r="C53" s="57"/>
      <c r="D53" s="123"/>
      <c r="E53" s="50"/>
      <c r="F53" s="51"/>
      <c r="G53" s="64"/>
      <c r="H53" s="64"/>
      <c r="I53" s="64"/>
      <c r="J53" s="64"/>
      <c r="K53" s="52"/>
      <c r="L53" s="62"/>
    </row>
    <row r="54" spans="1:14" x14ac:dyDescent="0.25">
      <c r="A54" s="58">
        <v>11</v>
      </c>
      <c r="B54" s="59"/>
      <c r="C54" s="60"/>
      <c r="D54" s="124"/>
      <c r="E54" s="50"/>
      <c r="F54" s="51"/>
      <c r="G54" s="64"/>
      <c r="H54" s="64"/>
      <c r="I54" s="64"/>
      <c r="J54" s="64"/>
      <c r="K54" s="49">
        <v>100</v>
      </c>
      <c r="L54" s="63">
        <f>K54/100*D53</f>
        <v>0</v>
      </c>
      <c r="M54" s="88"/>
      <c r="N54" s="66"/>
    </row>
    <row r="55" spans="1:14" x14ac:dyDescent="0.25">
      <c r="A55" s="67" t="s">
        <v>45</v>
      </c>
      <c r="B55" s="68" t="str">
        <f>[1]RESUMO!C52</f>
        <v>INSTALAÇÃO DE AR CONDICIONADO</v>
      </c>
      <c r="C55" s="69"/>
      <c r="D55" s="70"/>
      <c r="E55" s="71"/>
      <c r="F55" s="72"/>
      <c r="G55" s="72"/>
      <c r="H55" s="72"/>
      <c r="I55" s="72"/>
      <c r="J55" s="72"/>
      <c r="K55" s="73"/>
      <c r="L55" s="74"/>
    </row>
    <row r="56" spans="1:14" x14ac:dyDescent="0.25">
      <c r="A56" s="27"/>
      <c r="B56" s="28"/>
      <c r="C56" s="29"/>
      <c r="D56" s="75"/>
      <c r="E56" s="31"/>
      <c r="F56" s="32"/>
      <c r="G56" s="32"/>
      <c r="H56" s="32"/>
      <c r="I56" s="32"/>
      <c r="J56" s="32"/>
      <c r="K56" s="33"/>
      <c r="L56" s="34"/>
    </row>
    <row r="57" spans="1:14" x14ac:dyDescent="0.25">
      <c r="A57" s="55">
        <v>1</v>
      </c>
      <c r="B57" s="36" t="str">
        <f>[1]RESUMO!C53</f>
        <v>EQUIPAMENTOS</v>
      </c>
      <c r="C57" s="37"/>
      <c r="D57" s="123"/>
      <c r="E57" s="89"/>
      <c r="F57" s="64"/>
      <c r="G57" s="39"/>
      <c r="H57" s="39"/>
      <c r="I57" s="52"/>
      <c r="J57" s="52"/>
      <c r="K57" s="90"/>
      <c r="L57" s="91"/>
    </row>
    <row r="58" spans="1:14" x14ac:dyDescent="0.25">
      <c r="A58" s="58"/>
      <c r="B58" s="45"/>
      <c r="C58" s="46"/>
      <c r="D58" s="124"/>
      <c r="E58" s="89"/>
      <c r="F58" s="48"/>
      <c r="G58" s="61">
        <v>50</v>
      </c>
      <c r="H58" s="77">
        <f>G58/100*D57</f>
        <v>0</v>
      </c>
      <c r="I58" s="92">
        <v>50</v>
      </c>
      <c r="J58" s="77">
        <f>I58/100*D57</f>
        <v>0</v>
      </c>
      <c r="K58" s="93"/>
      <c r="L58" s="43"/>
    </row>
    <row r="59" spans="1:14" x14ac:dyDescent="0.25">
      <c r="A59" s="55">
        <v>2</v>
      </c>
      <c r="B59" s="36" t="str">
        <f>[1]RESUMO!C54</f>
        <v>REDE FRIGORÍGENA</v>
      </c>
      <c r="C59" s="37"/>
      <c r="D59" s="123"/>
      <c r="E59" s="89"/>
      <c r="F59" s="64"/>
      <c r="G59" s="39"/>
      <c r="H59" s="39"/>
      <c r="I59" s="52"/>
      <c r="J59" s="52"/>
      <c r="K59" s="90"/>
      <c r="L59" s="91"/>
    </row>
    <row r="60" spans="1:14" x14ac:dyDescent="0.25">
      <c r="A60" s="58"/>
      <c r="B60" s="45"/>
      <c r="C60" s="46"/>
      <c r="D60" s="124"/>
      <c r="E60" s="89"/>
      <c r="F60" s="48"/>
      <c r="G60" s="61">
        <v>50</v>
      </c>
      <c r="H60" s="77">
        <f>G60/100*D59</f>
        <v>0</v>
      </c>
      <c r="I60" s="92">
        <v>50</v>
      </c>
      <c r="J60" s="77">
        <f>I60/100*D59</f>
        <v>0</v>
      </c>
      <c r="K60" s="93"/>
      <c r="L60" s="43"/>
    </row>
    <row r="61" spans="1:14" x14ac:dyDescent="0.25">
      <c r="A61" s="55">
        <v>3</v>
      </c>
      <c r="B61" s="36" t="s">
        <v>22</v>
      </c>
      <c r="C61" s="37"/>
      <c r="D61" s="123"/>
      <c r="E61" s="89"/>
      <c r="F61" s="64"/>
      <c r="G61" s="39"/>
      <c r="H61" s="39"/>
      <c r="I61" s="52"/>
      <c r="J61" s="52"/>
      <c r="K61" s="90"/>
      <c r="L61" s="91"/>
    </row>
    <row r="62" spans="1:14" x14ac:dyDescent="0.25">
      <c r="A62" s="58"/>
      <c r="B62" s="45"/>
      <c r="C62" s="46"/>
      <c r="D62" s="124"/>
      <c r="E62" s="89"/>
      <c r="F62" s="48"/>
      <c r="G62" s="61">
        <v>50</v>
      </c>
      <c r="H62" s="77">
        <f>G62/100*D61</f>
        <v>0</v>
      </c>
      <c r="I62" s="92">
        <v>50</v>
      </c>
      <c r="J62" s="64">
        <f>I62/100*D61</f>
        <v>0</v>
      </c>
      <c r="K62" s="93"/>
      <c r="L62" s="43"/>
    </row>
    <row r="63" spans="1:14" x14ac:dyDescent="0.25">
      <c r="A63" s="55">
        <v>4</v>
      </c>
      <c r="B63" s="36" t="s">
        <v>21</v>
      </c>
      <c r="C63" s="37"/>
      <c r="D63" s="123"/>
      <c r="E63" s="38"/>
      <c r="F63" s="39"/>
      <c r="G63" s="64"/>
      <c r="H63" s="64"/>
      <c r="I63" s="90"/>
      <c r="J63" s="90"/>
      <c r="K63" s="90"/>
      <c r="L63" s="91"/>
    </row>
    <row r="64" spans="1:14" x14ac:dyDescent="0.25">
      <c r="A64" s="58"/>
      <c r="B64" s="45"/>
      <c r="C64" s="46"/>
      <c r="D64" s="124"/>
      <c r="E64" s="94">
        <v>100</v>
      </c>
      <c r="F64" s="77">
        <f>E64/100*D63</f>
        <v>0</v>
      </c>
      <c r="G64" s="64"/>
      <c r="H64" s="48"/>
      <c r="I64" s="65"/>
      <c r="J64" s="65"/>
      <c r="K64" s="93"/>
      <c r="L64" s="43"/>
      <c r="M64" s="88"/>
      <c r="N64" s="66"/>
    </row>
    <row r="65" spans="1:12" x14ac:dyDescent="0.25">
      <c r="A65" s="67" t="s">
        <v>13</v>
      </c>
      <c r="B65" s="68" t="s">
        <v>42</v>
      </c>
      <c r="C65" s="69"/>
      <c r="D65" s="70"/>
      <c r="E65" s="71"/>
      <c r="F65" s="72"/>
      <c r="G65" s="72"/>
      <c r="H65" s="72"/>
      <c r="I65" s="72"/>
      <c r="J65" s="72"/>
      <c r="K65" s="73"/>
      <c r="L65" s="74"/>
    </row>
    <row r="66" spans="1:12" x14ac:dyDescent="0.25">
      <c r="A66" s="27"/>
      <c r="B66" s="28"/>
      <c r="C66" s="29"/>
      <c r="D66" s="75"/>
      <c r="E66" s="31"/>
      <c r="F66" s="32"/>
      <c r="G66" s="32"/>
      <c r="H66" s="32"/>
      <c r="I66" s="32"/>
      <c r="J66" s="32"/>
      <c r="K66" s="33"/>
      <c r="L66" s="34"/>
    </row>
    <row r="67" spans="1:12" x14ac:dyDescent="0.25">
      <c r="A67" s="55">
        <v>1</v>
      </c>
      <c r="B67" s="36" t="s">
        <v>50</v>
      </c>
      <c r="C67" s="37"/>
      <c r="D67" s="123"/>
      <c r="E67" s="89"/>
      <c r="F67" s="64"/>
      <c r="G67" s="39"/>
      <c r="H67" s="39"/>
      <c r="I67" s="52"/>
      <c r="J67" s="52"/>
      <c r="K67" s="90"/>
      <c r="L67" s="91"/>
    </row>
    <row r="68" spans="1:12" x14ac:dyDescent="0.25">
      <c r="A68" s="58"/>
      <c r="B68" s="45"/>
      <c r="C68" s="46"/>
      <c r="D68" s="124"/>
      <c r="E68" s="89"/>
      <c r="F68" s="48"/>
      <c r="G68" s="61">
        <v>50</v>
      </c>
      <c r="H68" s="77">
        <f>G68/100*D67</f>
        <v>0</v>
      </c>
      <c r="I68" s="92">
        <v>50</v>
      </c>
      <c r="J68" s="77">
        <f>I68/100*D67</f>
        <v>0</v>
      </c>
      <c r="K68" s="93"/>
      <c r="L68" s="43"/>
    </row>
    <row r="69" spans="1:12" x14ac:dyDescent="0.25">
      <c r="A69" s="55">
        <v>2</v>
      </c>
      <c r="B69" s="36" t="s">
        <v>43</v>
      </c>
      <c r="C69" s="37"/>
      <c r="D69" s="123"/>
      <c r="E69" s="89"/>
      <c r="F69" s="64"/>
      <c r="G69" s="39"/>
      <c r="H69" s="39"/>
      <c r="I69" s="52"/>
      <c r="J69" s="52"/>
      <c r="K69" s="90"/>
      <c r="L69" s="91"/>
    </row>
    <row r="70" spans="1:12" x14ac:dyDescent="0.25">
      <c r="A70" s="58"/>
      <c r="B70" s="45"/>
      <c r="C70" s="46"/>
      <c r="D70" s="124"/>
      <c r="E70" s="89"/>
      <c r="F70" s="48"/>
      <c r="G70" s="61">
        <v>50</v>
      </c>
      <c r="H70" s="77">
        <f>G70/100*D69</f>
        <v>0</v>
      </c>
      <c r="I70" s="92">
        <v>50</v>
      </c>
      <c r="J70" s="77">
        <f>I70/100*D69</f>
        <v>0</v>
      </c>
      <c r="K70" s="93"/>
      <c r="L70" s="43"/>
    </row>
    <row r="71" spans="1:12" x14ac:dyDescent="0.25">
      <c r="A71" s="67" t="s">
        <v>14</v>
      </c>
      <c r="B71" s="68" t="str">
        <f>[1]RESUMO!C30</f>
        <v>INSTALAÇÕES ELÉTRICAS:</v>
      </c>
      <c r="C71" s="69"/>
      <c r="D71" s="70"/>
      <c r="E71" s="71"/>
      <c r="F71" s="72"/>
      <c r="G71" s="72"/>
      <c r="H71" s="72"/>
      <c r="I71" s="72"/>
      <c r="J71" s="72"/>
      <c r="K71" s="73"/>
      <c r="L71" s="74"/>
    </row>
    <row r="72" spans="1:12" x14ac:dyDescent="0.25">
      <c r="A72" s="27"/>
      <c r="B72" s="28"/>
      <c r="C72" s="29"/>
      <c r="D72" s="75"/>
      <c r="E72" s="31"/>
      <c r="F72" s="32"/>
      <c r="G72" s="32"/>
      <c r="H72" s="32"/>
      <c r="I72" s="32"/>
      <c r="J72" s="32"/>
      <c r="K72" s="33"/>
      <c r="L72" s="34"/>
    </row>
    <row r="73" spans="1:12" x14ac:dyDescent="0.25">
      <c r="A73" s="35">
        <v>1</v>
      </c>
      <c r="B73" s="36" t="str">
        <f>[1]RESUMO!C31</f>
        <v>ENTRADA DE ENERGIA, DADOS E TELECOMUNICAÇÕES</v>
      </c>
      <c r="C73" s="37"/>
      <c r="D73" s="121"/>
      <c r="E73" s="38"/>
      <c r="F73" s="39"/>
      <c r="G73" s="39"/>
      <c r="H73" s="39"/>
      <c r="I73" s="90"/>
      <c r="J73" s="90"/>
      <c r="K73" s="93"/>
      <c r="L73" s="43"/>
    </row>
    <row r="74" spans="1:12" x14ac:dyDescent="0.25">
      <c r="A74" s="44"/>
      <c r="B74" s="45"/>
      <c r="C74" s="46"/>
      <c r="D74" s="122"/>
      <c r="E74" s="94">
        <v>64</v>
      </c>
      <c r="F74" s="77">
        <f>E74/100*D73</f>
        <v>0</v>
      </c>
      <c r="G74" s="77">
        <v>36</v>
      </c>
      <c r="H74" s="77">
        <f>G74/100*D73</f>
        <v>0</v>
      </c>
      <c r="I74" s="92"/>
      <c r="J74" s="92"/>
      <c r="K74" s="93"/>
      <c r="L74" s="43"/>
    </row>
    <row r="75" spans="1:12" x14ac:dyDescent="0.25">
      <c r="A75" s="35">
        <v>2</v>
      </c>
      <c r="B75" s="36" t="str">
        <f>[1]RESUMO!C32</f>
        <v>MONTAGEM DOS QUADROS DE DISTRIBUIÇÃO E CABOS ELÉTRICOS:</v>
      </c>
      <c r="C75" s="37"/>
      <c r="D75" s="121"/>
      <c r="E75" s="38"/>
      <c r="F75" s="39"/>
      <c r="G75" s="39"/>
      <c r="H75" s="39"/>
      <c r="I75" s="39"/>
      <c r="J75" s="39"/>
      <c r="K75" s="52"/>
      <c r="L75" s="62"/>
    </row>
    <row r="76" spans="1:12" x14ac:dyDescent="0.25">
      <c r="A76" s="44"/>
      <c r="B76" s="45"/>
      <c r="C76" s="46"/>
      <c r="D76" s="122"/>
      <c r="E76" s="94">
        <v>25</v>
      </c>
      <c r="F76" s="77">
        <f>E76/100*D75</f>
        <v>0</v>
      </c>
      <c r="G76" s="77">
        <v>25</v>
      </c>
      <c r="H76" s="77">
        <f>G76/100*D75</f>
        <v>0</v>
      </c>
      <c r="I76" s="77">
        <v>25</v>
      </c>
      <c r="J76" s="77">
        <f>I76/100*D75</f>
        <v>0</v>
      </c>
      <c r="K76" s="49">
        <v>25</v>
      </c>
      <c r="L76" s="63">
        <f>K76/100*D75</f>
        <v>0</v>
      </c>
    </row>
    <row r="77" spans="1:12" x14ac:dyDescent="0.25">
      <c r="A77" s="35">
        <v>3</v>
      </c>
      <c r="B77" s="36" t="str">
        <f>[1]RESUMO!C33</f>
        <v>PONTOS DE ILUMINAÇÃO/TOMADAS e AR CONDICIONADO</v>
      </c>
      <c r="C77" s="37"/>
      <c r="D77" s="121"/>
      <c r="E77" s="50"/>
      <c r="F77" s="51"/>
      <c r="G77" s="39"/>
      <c r="H77" s="39"/>
      <c r="I77" s="39"/>
      <c r="J77" s="39"/>
      <c r="K77" s="52"/>
      <c r="L77" s="62"/>
    </row>
    <row r="78" spans="1:12" x14ac:dyDescent="0.25">
      <c r="A78" s="44"/>
      <c r="B78" s="45"/>
      <c r="C78" s="46"/>
      <c r="D78" s="122"/>
      <c r="E78" s="50"/>
      <c r="F78" s="51"/>
      <c r="G78" s="77">
        <v>50</v>
      </c>
      <c r="H78" s="77">
        <f>G78/100*D77</f>
        <v>0</v>
      </c>
      <c r="I78" s="77">
        <v>25</v>
      </c>
      <c r="J78" s="77">
        <f>I78/100*D77</f>
        <v>0</v>
      </c>
      <c r="K78" s="49">
        <v>25</v>
      </c>
      <c r="L78" s="63">
        <f>K78/100*D77</f>
        <v>0</v>
      </c>
    </row>
    <row r="79" spans="1:12" x14ac:dyDescent="0.25">
      <c r="A79" s="35">
        <v>4</v>
      </c>
      <c r="B79" s="36" t="str">
        <f>[1]RESUMO!C34</f>
        <v>INSTALAÇÕES DE ILUMINAÇÃO DE EMERGÊNCIA</v>
      </c>
      <c r="C79" s="37"/>
      <c r="D79" s="121"/>
      <c r="E79" s="50"/>
      <c r="F79" s="51"/>
      <c r="G79" s="64"/>
      <c r="H79" s="64"/>
      <c r="I79" s="64"/>
      <c r="J79" s="64"/>
      <c r="K79" s="52"/>
      <c r="L79" s="62"/>
    </row>
    <row r="80" spans="1:12" ht="27" customHeight="1" x14ac:dyDescent="0.25">
      <c r="A80" s="44"/>
      <c r="B80" s="45"/>
      <c r="C80" s="46"/>
      <c r="D80" s="122"/>
      <c r="E80" s="50"/>
      <c r="F80" s="51"/>
      <c r="G80" s="64"/>
      <c r="H80" s="48"/>
      <c r="I80" s="48"/>
      <c r="J80" s="48"/>
      <c r="K80" s="49">
        <v>100</v>
      </c>
      <c r="L80" s="63">
        <f>K80/100*D79</f>
        <v>0</v>
      </c>
    </row>
    <row r="81" spans="1:12" x14ac:dyDescent="0.25">
      <c r="A81" s="67" t="s">
        <v>36</v>
      </c>
      <c r="B81" s="68" t="str">
        <f>[1]RESUMO!C36</f>
        <v>INSTALAÇÕES DE AUTOMAÇÃO (ELÉTRICA E SINAL).</v>
      </c>
      <c r="C81" s="69"/>
      <c r="D81" s="70"/>
      <c r="E81" s="71"/>
      <c r="F81" s="72"/>
      <c r="G81" s="72"/>
      <c r="H81" s="72"/>
      <c r="I81" s="72"/>
      <c r="J81" s="72"/>
      <c r="K81" s="73"/>
      <c r="L81" s="74"/>
    </row>
    <row r="82" spans="1:12" x14ac:dyDescent="0.25">
      <c r="A82" s="27"/>
      <c r="B82" s="28"/>
      <c r="C82" s="29"/>
      <c r="D82" s="75"/>
      <c r="E82" s="31"/>
      <c r="F82" s="32"/>
      <c r="G82" s="32"/>
      <c r="H82" s="32"/>
      <c r="I82" s="32"/>
      <c r="J82" s="32"/>
      <c r="K82" s="33"/>
      <c r="L82" s="34"/>
    </row>
    <row r="83" spans="1:12" x14ac:dyDescent="0.25">
      <c r="A83" s="35">
        <v>1</v>
      </c>
      <c r="B83" s="36" t="str">
        <f>[1]RESUMO!C37</f>
        <v>INSTALAÇÕES ELÉTRICAS</v>
      </c>
      <c r="C83" s="37"/>
      <c r="D83" s="121"/>
      <c r="E83" s="50"/>
      <c r="F83" s="51"/>
      <c r="G83" s="39"/>
      <c r="H83" s="39"/>
      <c r="I83" s="52"/>
      <c r="J83" s="52"/>
      <c r="K83" s="93"/>
      <c r="L83" s="43"/>
    </row>
    <row r="84" spans="1:12" x14ac:dyDescent="0.25">
      <c r="A84" s="44"/>
      <c r="B84" s="45"/>
      <c r="C84" s="46"/>
      <c r="D84" s="122"/>
      <c r="E84" s="50"/>
      <c r="F84" s="51"/>
      <c r="G84" s="61">
        <v>50</v>
      </c>
      <c r="H84" s="77">
        <f>G84/100*D83</f>
        <v>0</v>
      </c>
      <c r="I84" s="64">
        <v>50</v>
      </c>
      <c r="J84" s="77">
        <f>I84/100*D83</f>
        <v>0</v>
      </c>
      <c r="K84" s="93"/>
      <c r="L84" s="43"/>
    </row>
    <row r="85" spans="1:12" x14ac:dyDescent="0.25">
      <c r="A85" s="35">
        <v>2</v>
      </c>
      <c r="B85" s="36" t="str">
        <f>[1]RESUMO!C38</f>
        <v>PONTOS PARA A TRANSMISSÃO DE DADOS:</v>
      </c>
      <c r="C85" s="37"/>
      <c r="D85" s="121"/>
      <c r="E85" s="50"/>
      <c r="F85" s="51"/>
      <c r="G85" s="64"/>
      <c r="H85" s="64"/>
      <c r="I85" s="64"/>
      <c r="J85" s="64"/>
      <c r="K85" s="52"/>
      <c r="L85" s="62"/>
    </row>
    <row r="86" spans="1:12" x14ac:dyDescent="0.25">
      <c r="A86" s="44"/>
      <c r="B86" s="45"/>
      <c r="C86" s="46"/>
      <c r="D86" s="122"/>
      <c r="E86" s="50"/>
      <c r="F86" s="51"/>
      <c r="G86" s="64"/>
      <c r="H86" s="48"/>
      <c r="I86" s="48"/>
      <c r="J86" s="48"/>
      <c r="K86" s="49">
        <v>100</v>
      </c>
      <c r="L86" s="63">
        <f>K86/100*D85</f>
        <v>0</v>
      </c>
    </row>
    <row r="87" spans="1:12" x14ac:dyDescent="0.25">
      <c r="A87" s="67" t="s">
        <v>37</v>
      </c>
      <c r="B87" s="68" t="str">
        <f>[1]RESUMO!C40</f>
        <v>INSTALAÇÕES TELEFÔNICAS:</v>
      </c>
      <c r="C87" s="69"/>
      <c r="D87" s="70"/>
      <c r="E87" s="71"/>
      <c r="F87" s="72"/>
      <c r="G87" s="72"/>
      <c r="H87" s="72"/>
      <c r="I87" s="72"/>
      <c r="J87" s="72"/>
      <c r="K87" s="73"/>
      <c r="L87" s="74"/>
    </row>
    <row r="88" spans="1:12" x14ac:dyDescent="0.25">
      <c r="A88" s="27"/>
      <c r="B88" s="28"/>
      <c r="C88" s="29"/>
      <c r="D88" s="75"/>
      <c r="E88" s="31"/>
      <c r="F88" s="32"/>
      <c r="G88" s="32"/>
      <c r="H88" s="32"/>
      <c r="I88" s="32"/>
      <c r="J88" s="32"/>
      <c r="K88" s="33"/>
      <c r="L88" s="34"/>
    </row>
    <row r="89" spans="1:12" x14ac:dyDescent="0.25">
      <c r="A89" s="35">
        <v>1</v>
      </c>
      <c r="B89" s="36" t="str">
        <f>[1]RESUMO!C41</f>
        <v>INSTALAÇÕES TELEFÔNICAS:</v>
      </c>
      <c r="C89" s="37"/>
      <c r="D89" s="121"/>
      <c r="E89" s="38"/>
      <c r="F89" s="39"/>
      <c r="G89" s="39"/>
      <c r="H89" s="39"/>
      <c r="I89" s="52"/>
      <c r="J89" s="52"/>
      <c r="K89" s="93"/>
      <c r="L89" s="43"/>
    </row>
    <row r="90" spans="1:12" x14ac:dyDescent="0.25">
      <c r="A90" s="44"/>
      <c r="B90" s="45"/>
      <c r="C90" s="46"/>
      <c r="D90" s="122"/>
      <c r="E90" s="94">
        <v>25</v>
      </c>
      <c r="F90" s="77">
        <f>E90/100*D89</f>
        <v>0</v>
      </c>
      <c r="G90" s="61">
        <v>50</v>
      </c>
      <c r="H90" s="77">
        <f>G90/100*D89</f>
        <v>0</v>
      </c>
      <c r="I90" s="92">
        <v>25</v>
      </c>
      <c r="J90" s="77">
        <f>I90/100*D89</f>
        <v>0</v>
      </c>
      <c r="K90" s="93"/>
      <c r="L90" s="43"/>
    </row>
    <row r="91" spans="1:12" x14ac:dyDescent="0.25">
      <c r="A91" s="67" t="s">
        <v>38</v>
      </c>
      <c r="B91" s="68" t="s">
        <v>35</v>
      </c>
      <c r="C91" s="69"/>
      <c r="D91" s="70"/>
      <c r="E91" s="71"/>
      <c r="F91" s="72"/>
      <c r="G91" s="72"/>
      <c r="H91" s="72"/>
      <c r="I91" s="72"/>
      <c r="J91" s="72"/>
      <c r="K91" s="73"/>
      <c r="L91" s="74"/>
    </row>
    <row r="92" spans="1:12" x14ac:dyDescent="0.25">
      <c r="A92" s="27"/>
      <c r="B92" s="28"/>
      <c r="C92" s="29"/>
      <c r="D92" s="75"/>
      <c r="E92" s="31"/>
      <c r="F92" s="32"/>
      <c r="G92" s="32"/>
      <c r="H92" s="32"/>
      <c r="I92" s="32"/>
      <c r="J92" s="32"/>
      <c r="K92" s="33"/>
      <c r="L92" s="34"/>
    </row>
    <row r="93" spans="1:12" x14ac:dyDescent="0.25">
      <c r="A93" s="35">
        <v>1</v>
      </c>
      <c r="B93" s="95" t="str">
        <f>[1]RESUMO!C44</f>
        <v>INFRA-ESTRUTURA NECESSÁRIA PARA ESPERAS ALARME:</v>
      </c>
      <c r="C93" s="37"/>
      <c r="D93" s="121"/>
      <c r="E93" s="50"/>
      <c r="F93" s="51"/>
      <c r="G93" s="39"/>
      <c r="H93" s="39"/>
      <c r="I93" s="52"/>
      <c r="J93" s="52"/>
      <c r="K93" s="93"/>
      <c r="L93" s="43"/>
    </row>
    <row r="94" spans="1:12" ht="29.1" customHeight="1" x14ac:dyDescent="0.25">
      <c r="A94" s="44"/>
      <c r="B94" s="45"/>
      <c r="C94" s="46"/>
      <c r="D94" s="122"/>
      <c r="E94" s="50"/>
      <c r="F94" s="51"/>
      <c r="G94" s="61">
        <v>50</v>
      </c>
      <c r="H94" s="77">
        <f>G94/100*D93</f>
        <v>0</v>
      </c>
      <c r="I94" s="64">
        <v>50</v>
      </c>
      <c r="J94" s="64">
        <f>I94/100*D93</f>
        <v>0</v>
      </c>
      <c r="K94" s="90"/>
      <c r="L94" s="43"/>
    </row>
    <row r="95" spans="1:12" x14ac:dyDescent="0.25">
      <c r="A95" s="67" t="s">
        <v>48</v>
      </c>
      <c r="B95" s="68" t="str">
        <f>[1]RESUMO!C49</f>
        <v>SERVIÇOS COMPLEMENTARES ELÉTRICA/AUTOMAÇÃO/TELEFÔNICO</v>
      </c>
      <c r="C95" s="69"/>
      <c r="D95" s="70"/>
      <c r="E95" s="71"/>
      <c r="F95" s="72"/>
      <c r="G95" s="72"/>
      <c r="H95" s="72"/>
      <c r="I95" s="72"/>
      <c r="J95" s="72"/>
      <c r="K95" s="73"/>
      <c r="L95" s="74"/>
    </row>
    <row r="96" spans="1:12" x14ac:dyDescent="0.25">
      <c r="A96" s="27"/>
      <c r="B96" s="28"/>
      <c r="C96" s="29"/>
      <c r="D96" s="75"/>
      <c r="E96" s="31"/>
      <c r="F96" s="32"/>
      <c r="G96" s="32"/>
      <c r="H96" s="32"/>
      <c r="I96" s="32"/>
      <c r="J96" s="32"/>
      <c r="K96" s="33"/>
      <c r="L96" s="34"/>
    </row>
    <row r="97" spans="1:14" x14ac:dyDescent="0.25">
      <c r="A97" s="35">
        <v>1</v>
      </c>
      <c r="B97" s="95" t="str">
        <f>[1]RESUMO!C50</f>
        <v>SERVIÇOS COMPLEMENTARES ELÉTRICA/AUTOMAÇÃO/TELEFÔNICO</v>
      </c>
      <c r="C97" s="37"/>
      <c r="D97" s="121"/>
      <c r="E97" s="50"/>
      <c r="F97" s="51"/>
      <c r="G97" s="64"/>
      <c r="H97" s="64"/>
      <c r="I97" s="64"/>
      <c r="J97" s="64"/>
      <c r="K97" s="52"/>
      <c r="L97" s="62"/>
    </row>
    <row r="98" spans="1:14" x14ac:dyDescent="0.25">
      <c r="A98" s="44"/>
      <c r="B98" s="45"/>
      <c r="C98" s="46"/>
      <c r="D98" s="122"/>
      <c r="E98" s="50"/>
      <c r="F98" s="51"/>
      <c r="G98" s="64"/>
      <c r="H98" s="48"/>
      <c r="I98" s="48"/>
      <c r="J98" s="48"/>
      <c r="K98" s="49">
        <v>100</v>
      </c>
      <c r="L98" s="63">
        <f>K98/100*D97</f>
        <v>0</v>
      </c>
    </row>
    <row r="99" spans="1:14" x14ac:dyDescent="0.25">
      <c r="A99" s="96"/>
      <c r="B99" s="97"/>
      <c r="C99" s="98"/>
      <c r="D99" s="99"/>
      <c r="E99" s="100"/>
      <c r="F99" s="101"/>
      <c r="G99" s="101"/>
      <c r="H99" s="101"/>
      <c r="I99" s="99"/>
      <c r="J99" s="99"/>
      <c r="K99" s="99"/>
      <c r="L99" s="102"/>
      <c r="N99" s="66"/>
    </row>
    <row r="100" spans="1:14" x14ac:dyDescent="0.25">
      <c r="A100" s="5" t="s">
        <v>41</v>
      </c>
      <c r="B100" s="103"/>
      <c r="C100" s="104" t="s">
        <v>15</v>
      </c>
      <c r="D100" s="105">
        <f>IF(SUM(F100,H100,J100,L100)=SUM(D6:D99),SUM(F100,H100,J100,L100))</f>
        <v>0</v>
      </c>
      <c r="E100" s="106"/>
      <c r="F100" s="107">
        <f>SUM(F6:F99)</f>
        <v>0</v>
      </c>
      <c r="G100" s="106"/>
      <c r="H100" s="107">
        <f>SUM(H6:H99)</f>
        <v>0</v>
      </c>
      <c r="I100" s="108"/>
      <c r="J100" s="107">
        <f>SUM(J6:J99)</f>
        <v>0</v>
      </c>
      <c r="K100" s="106"/>
      <c r="L100" s="109">
        <f>SUM(L8:L99)</f>
        <v>0</v>
      </c>
    </row>
    <row r="101" spans="1:14" x14ac:dyDescent="0.25">
      <c r="A101" s="15"/>
      <c r="B101" s="110"/>
      <c r="C101" s="111" t="s">
        <v>16</v>
      </c>
      <c r="D101" s="112" t="e">
        <f>SUM(E101:L101)</f>
        <v>#DIV/0!</v>
      </c>
      <c r="E101" s="113" t="e">
        <f>F100/$D$100</f>
        <v>#DIV/0!</v>
      </c>
      <c r="F101" s="114"/>
      <c r="G101" s="113" t="e">
        <f>H100/$D$100</f>
        <v>#DIV/0!</v>
      </c>
      <c r="H101" s="113" t="e">
        <f t="shared" ref="H101:I101" si="0">I100/$D$100</f>
        <v>#DIV/0!</v>
      </c>
      <c r="I101" s="113" t="e">
        <f t="shared" si="0"/>
        <v>#DIV/0!</v>
      </c>
      <c r="J101" s="115"/>
      <c r="K101" s="113" t="e">
        <f>L100/$D$100</f>
        <v>#DIV/0!</v>
      </c>
      <c r="L101" s="116"/>
    </row>
    <row r="102" spans="1:14" x14ac:dyDescent="0.25">
      <c r="A102" s="117"/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1:14" x14ac:dyDescent="0.25">
      <c r="A103" s="119" t="s">
        <v>17</v>
      </c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1:14" x14ac:dyDescent="0.25">
      <c r="A104" s="119" t="s">
        <v>18</v>
      </c>
      <c r="B104" s="120">
        <v>0.25</v>
      </c>
      <c r="C104" s="120"/>
      <c r="E104" s="118"/>
      <c r="F104" s="118"/>
      <c r="G104" s="118"/>
      <c r="H104" s="118"/>
      <c r="I104" s="118"/>
      <c r="J104" s="118"/>
      <c r="K104" s="118"/>
      <c r="L104" s="118"/>
    </row>
  </sheetData>
  <sheetProtection algorithmName="SHA-512" hashValue="ZJLDITvD4gj04Ck7omgP8xXJVf5vcNoerGkFh0DndL6092RGRPWw5Slpd0ytXMs9jr8q+jK5EdhvBVpprtdDiQ==" saltValue="WLei2iHBq+noFvNWY6Nlww==" spinCount="100000" sheet="1"/>
  <mergeCells count="135">
    <mergeCell ref="D69:D70"/>
    <mergeCell ref="A67:A68"/>
    <mergeCell ref="B67:C68"/>
    <mergeCell ref="D67:D68"/>
    <mergeCell ref="A44:A45"/>
    <mergeCell ref="B44:C45"/>
    <mergeCell ref="D44:D45"/>
    <mergeCell ref="A55:A56"/>
    <mergeCell ref="B55:C56"/>
    <mergeCell ref="A57:A58"/>
    <mergeCell ref="B57:C58"/>
    <mergeCell ref="D57:D58"/>
    <mergeCell ref="A59:A60"/>
    <mergeCell ref="B59:C60"/>
    <mergeCell ref="D59:D60"/>
    <mergeCell ref="A46:A47"/>
    <mergeCell ref="B46:C47"/>
    <mergeCell ref="D46:D47"/>
    <mergeCell ref="A49:A50"/>
    <mergeCell ref="B49:C50"/>
    <mergeCell ref="A51:A52"/>
    <mergeCell ref="B51:C52"/>
    <mergeCell ref="D51:D52"/>
    <mergeCell ref="A53:A54"/>
    <mergeCell ref="B53:C54"/>
    <mergeCell ref="D53:D54"/>
    <mergeCell ref="A1:L1"/>
    <mergeCell ref="A3:A5"/>
    <mergeCell ref="B3:C5"/>
    <mergeCell ref="D3:D5"/>
    <mergeCell ref="E4:F4"/>
    <mergeCell ref="G4:H4"/>
    <mergeCell ref="A14:A15"/>
    <mergeCell ref="B14:C15"/>
    <mergeCell ref="D14:D15"/>
    <mergeCell ref="A10:A11"/>
    <mergeCell ref="B10:C11"/>
    <mergeCell ref="D10:D11"/>
    <mergeCell ref="A6:A7"/>
    <mergeCell ref="B6:C7"/>
    <mergeCell ref="A8:A9"/>
    <mergeCell ref="B8:C9"/>
    <mergeCell ref="D8:D9"/>
    <mergeCell ref="I4:J4"/>
    <mergeCell ref="E3:K3"/>
    <mergeCell ref="A36:A37"/>
    <mergeCell ref="B36:C37"/>
    <mergeCell ref="A38:A39"/>
    <mergeCell ref="K4:L4"/>
    <mergeCell ref="A16:A17"/>
    <mergeCell ref="B16:C17"/>
    <mergeCell ref="D16:D17"/>
    <mergeCell ref="A30:A31"/>
    <mergeCell ref="B30:C31"/>
    <mergeCell ref="D30:D31"/>
    <mergeCell ref="A12:A13"/>
    <mergeCell ref="B12:C13"/>
    <mergeCell ref="D12:D13"/>
    <mergeCell ref="A20:A21"/>
    <mergeCell ref="B20:C21"/>
    <mergeCell ref="D20:D21"/>
    <mergeCell ref="A18:A19"/>
    <mergeCell ref="B18:C19"/>
    <mergeCell ref="D18:D19"/>
    <mergeCell ref="A26:A27"/>
    <mergeCell ref="B26:C27"/>
    <mergeCell ref="A42:A43"/>
    <mergeCell ref="B42:C43"/>
    <mergeCell ref="D42:D43"/>
    <mergeCell ref="A24:A25"/>
    <mergeCell ref="B24:C25"/>
    <mergeCell ref="D24:D25"/>
    <mergeCell ref="A22:A23"/>
    <mergeCell ref="B22:C23"/>
    <mergeCell ref="D22:D23"/>
    <mergeCell ref="A28:A29"/>
    <mergeCell ref="B28:C29"/>
    <mergeCell ref="D28:D29"/>
    <mergeCell ref="A34:A35"/>
    <mergeCell ref="B34:C35"/>
    <mergeCell ref="D34:D35"/>
    <mergeCell ref="A40:A41"/>
    <mergeCell ref="B40:C41"/>
    <mergeCell ref="A32:A33"/>
    <mergeCell ref="B32:C33"/>
    <mergeCell ref="B38:C39"/>
    <mergeCell ref="D38:D39"/>
    <mergeCell ref="A79:A80"/>
    <mergeCell ref="B79:C80"/>
    <mergeCell ref="D79:D80"/>
    <mergeCell ref="A61:A62"/>
    <mergeCell ref="B61:C62"/>
    <mergeCell ref="D61:D62"/>
    <mergeCell ref="A63:A64"/>
    <mergeCell ref="B63:C64"/>
    <mergeCell ref="D63:D64"/>
    <mergeCell ref="A75:A76"/>
    <mergeCell ref="B75:C76"/>
    <mergeCell ref="D75:D76"/>
    <mergeCell ref="A77:A78"/>
    <mergeCell ref="B77:C78"/>
    <mergeCell ref="D77:D78"/>
    <mergeCell ref="A71:A72"/>
    <mergeCell ref="B71:C72"/>
    <mergeCell ref="A73:A74"/>
    <mergeCell ref="B73:C74"/>
    <mergeCell ref="D73:D74"/>
    <mergeCell ref="A65:A66"/>
    <mergeCell ref="B65:C66"/>
    <mergeCell ref="A69:A70"/>
    <mergeCell ref="B69:C70"/>
    <mergeCell ref="A85:A86"/>
    <mergeCell ref="B85:C86"/>
    <mergeCell ref="D85:D86"/>
    <mergeCell ref="A87:A88"/>
    <mergeCell ref="B87:C88"/>
    <mergeCell ref="A89:A90"/>
    <mergeCell ref="B89:C90"/>
    <mergeCell ref="D89:D90"/>
    <mergeCell ref="A81:A82"/>
    <mergeCell ref="B81:C82"/>
    <mergeCell ref="A83:A84"/>
    <mergeCell ref="B83:C84"/>
    <mergeCell ref="D83:D84"/>
    <mergeCell ref="A100:A101"/>
    <mergeCell ref="A95:A96"/>
    <mergeCell ref="B95:C96"/>
    <mergeCell ref="A97:A98"/>
    <mergeCell ref="B97:C98"/>
    <mergeCell ref="D97:D98"/>
    <mergeCell ref="A91:A92"/>
    <mergeCell ref="B91:C92"/>
    <mergeCell ref="A93:A94"/>
    <mergeCell ref="B93:C94"/>
    <mergeCell ref="D93:D94"/>
  </mergeCells>
  <phoneticPr fontId="8" type="noConversion"/>
  <pageMargins left="0.51" right="0.51" top="0" bottom="0" header="0.31" footer="0.31"/>
  <pageSetup paperSize="9" scale="65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Andrejew Ferreira</dc:creator>
  <cp:lastModifiedBy>Ricardo Andrejew Ferreira</cp:lastModifiedBy>
  <cp:lastPrinted>2019-12-09T11:07:38Z</cp:lastPrinted>
  <dcterms:created xsi:type="dcterms:W3CDTF">2018-04-06T12:53:10Z</dcterms:created>
  <dcterms:modified xsi:type="dcterms:W3CDTF">2020-01-03T19:52:35Z</dcterms:modified>
</cp:coreProperties>
</file>